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3.22-28泉州" sheetId="1" r:id="rId1"/>
    <sheet name="3.26-4.1漳州"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<sst xmlns="http://schemas.openxmlformats.org/spreadsheetml/2006/main" count="900" uniqueCount="272">
  <si>
    <t>主管代码</t>
  </si>
  <si>
    <t>主管
部门</t>
  </si>
  <si>
    <t>单位代码</t>
  </si>
  <si>
    <t>单位名称</t>
  </si>
  <si>
    <t>经费
形式</t>
  </si>
  <si>
    <t>岗位代码</t>
  </si>
  <si>
    <t>岗位类别及名称</t>
  </si>
  <si>
    <t>岗位最高
级别</t>
  </si>
  <si>
    <t>招聘
人数</t>
  </si>
  <si>
    <t>专门岗位</t>
  </si>
  <si>
    <t>所 需 资 格 条 件</t>
  </si>
  <si>
    <t>笔试科目</t>
  </si>
  <si>
    <t>考试方式及折算
比例</t>
  </si>
  <si>
    <t>备注</t>
  </si>
  <si>
    <t>招聘单位联系人及电话</t>
  </si>
  <si>
    <t>最高
年龄</t>
  </si>
  <si>
    <t>性别</t>
  </si>
  <si>
    <t>户籍</t>
  </si>
  <si>
    <t>政治面貌</t>
  </si>
  <si>
    <t>学历类别</t>
  </si>
  <si>
    <t>学历</t>
  </si>
  <si>
    <t>学位</t>
  </si>
  <si>
    <t>专业要求</t>
  </si>
  <si>
    <t>其他要求</t>
  </si>
  <si>
    <t>笔试</t>
  </si>
  <si>
    <t>面试</t>
  </si>
  <si>
    <t>专业测试</t>
  </si>
  <si>
    <t>泉州市教育局</t>
  </si>
  <si>
    <t>泉州医学高等专科学校附属人民医院</t>
  </si>
  <si>
    <t>财政拨补</t>
  </si>
  <si>
    <t>专技（康复科医师）</t>
  </si>
  <si>
    <t>12级</t>
  </si>
  <si>
    <t>非专门岗位</t>
  </si>
  <si>
    <t>不限</t>
  </si>
  <si>
    <t>研究生</t>
  </si>
  <si>
    <t>硕士及以上</t>
  </si>
  <si>
    <t>康复医学、康复医学与理疗学、针灸推拿学、康复治疗学</t>
  </si>
  <si>
    <t>医学基础知识</t>
  </si>
  <si>
    <t>最低服务期5年，不含规培、外出进修学习的时间。</t>
  </si>
  <si>
    <t>张女士：0595-22283476</t>
  </si>
  <si>
    <t>泉州市卫生健康委员会</t>
  </si>
  <si>
    <t>泉州市第一医院</t>
  </si>
  <si>
    <t>财政核补</t>
  </si>
  <si>
    <t>专技（康复治疗医师）</t>
  </si>
  <si>
    <t>针灸推拿学、针灸学</t>
  </si>
  <si>
    <t>周女士：0595-22277003</t>
  </si>
  <si>
    <t>泉州市中医院</t>
  </si>
  <si>
    <t>专技（针灸康复科医师）</t>
  </si>
  <si>
    <t>10级</t>
  </si>
  <si>
    <t>博士</t>
  </si>
  <si>
    <t>针灸学、针灸推拿、针灸推拿学（以上专业均为康复方向）</t>
  </si>
  <si>
    <t>免笔试</t>
  </si>
  <si>
    <t>王先生：0595-28282001</t>
  </si>
  <si>
    <t>专技（针灸教学管理）</t>
  </si>
  <si>
    <t>泉州市第三医院</t>
  </si>
  <si>
    <t>专技（针灸医师）</t>
  </si>
  <si>
    <t>本科及以上</t>
  </si>
  <si>
    <t>学士及以上</t>
  </si>
  <si>
    <t>针灸推拿（学）、针灸推拿、针灸学</t>
  </si>
  <si>
    <t>赖先生： 0595-27551132</t>
  </si>
  <si>
    <t>泉州市鲤城区卫生健康局</t>
  </si>
  <si>
    <t>鲤城区妇幼保健院</t>
  </si>
  <si>
    <t>专技（中医康复医师）</t>
  </si>
  <si>
    <t>针灸推拿、针灸推拿（学）、针灸学、中医康复学、中医骨伤、中医骨伤科学、中医骨伤科学（含推拿）</t>
  </si>
  <si>
    <t>林女士：0595-22355391</t>
  </si>
  <si>
    <t>鲤城区海滨街道社区卫生服务中心</t>
  </si>
  <si>
    <t>鲤城区江南街道社区卫生服务中心</t>
  </si>
  <si>
    <t>专技（理疗师）</t>
  </si>
  <si>
    <t>针灸推拿、针灸推拿（学）、针灸学、中医康复学、中西医结合康复学、中医骨伤、中医骨伤科学、中医骨伤科学（含推拿）、中医学</t>
  </si>
  <si>
    <t>泉州市泉港区卫生健康局</t>
  </si>
  <si>
    <t>泉州市泉港区中医医院</t>
  </si>
  <si>
    <t>医学学士及以上</t>
  </si>
  <si>
    <t>针灸推拿（学）、中医骨伤科学、中西医结合康复学、中医康复技术</t>
  </si>
  <si>
    <t>陈女士：0595-87987377</t>
  </si>
  <si>
    <t>泉州市泉港区妇幼保健院</t>
  </si>
  <si>
    <t>专技（中医医师）</t>
  </si>
  <si>
    <t>中医学、针灸推拿（学）、中西医临床医学、中西医结合临床、中医康复学、中西医结合康复学</t>
  </si>
  <si>
    <t>泉州市泉港区后龙镇卫生院</t>
  </si>
  <si>
    <t>专技（骨伤科医师）</t>
  </si>
  <si>
    <t>中医骨伤科学（含推拿）、中医骨伤、针灸推拿、针灸推拿（学）</t>
  </si>
  <si>
    <t>若取得与岗位专业要求相应的执业助理医师及以上资格证书，学历可放宽至大专</t>
  </si>
  <si>
    <t>晋江市卫生健康局</t>
  </si>
  <si>
    <t>晋江市金井中心卫生院</t>
  </si>
  <si>
    <t>专技（理疗科医师）</t>
  </si>
  <si>
    <t>针灸推拿（学）、针灸学、中医康复学、康复医学与理疗学</t>
  </si>
  <si>
    <t>蔡先生：0595-85381047</t>
  </si>
  <si>
    <t>晋江市医院晋南分院（龙湖镇卫生院）</t>
  </si>
  <si>
    <t>专技（康复医学科医师）</t>
  </si>
  <si>
    <t>中医学、针灸推拿（学）、针灸推拿、针灸学、中医硕士</t>
  </si>
  <si>
    <t>陈女士：0595-82003009</t>
  </si>
  <si>
    <t>福建晋江经济开发区社区卫生服务中心</t>
  </si>
  <si>
    <t>专技（中医科医师）</t>
  </si>
  <si>
    <t>中医学、中医内科学、针灸推拿（学）、针灸学、中西医临床医学、中西医结合临床</t>
  </si>
  <si>
    <t>杨女士：0595-82023434</t>
  </si>
  <si>
    <t>晋江市青阳街道社区卫生服务中心</t>
  </si>
  <si>
    <t>专技（中医馆医师）</t>
  </si>
  <si>
    <t>吴女士：0595-28082669</t>
  </si>
  <si>
    <t>晋江市深沪镇卫生院</t>
  </si>
  <si>
    <t>陈女士：0595-82916120</t>
  </si>
  <si>
    <t>专技（全科医师2）</t>
  </si>
  <si>
    <t>晋江市新塘街道社区卫生服务中心</t>
  </si>
  <si>
    <t>康复医学、康复医学与理疗学、康复治疗学、针灸推拿（学）、针灸学、中医康复学</t>
  </si>
  <si>
    <t>周女士：0595-88198807</t>
  </si>
  <si>
    <t>晋江市中医院</t>
  </si>
  <si>
    <t>专技（针灸推拿科医师）</t>
  </si>
  <si>
    <t>针灸推拿（学）、中医康复学、中西医结合康复学</t>
  </si>
  <si>
    <t>须取得与岗位专业要求相应的住院医师规范化培训合格证书，证书取得时间可放宽至2024年12月31日，未取得的按约定解除。</t>
  </si>
  <si>
    <t>郭女士：0595-85674277</t>
  </si>
  <si>
    <t>晋江市磁灶中心卫生院</t>
  </si>
  <si>
    <t>吴女士：0595-68008016</t>
  </si>
  <si>
    <t>专技（内科医师）</t>
  </si>
  <si>
    <t>中医学、中西医临床医学、中西医结合临床、针灸推拿（学）、针灸推拿、针灸学</t>
  </si>
  <si>
    <t>晋江市池店镇卫生院</t>
  </si>
  <si>
    <t>康复物理治疗、康复治疗学、针灸推拿（学）</t>
  </si>
  <si>
    <t>郑女士：0595-85983437</t>
  </si>
  <si>
    <t>晋江市东石中心卫生院</t>
  </si>
  <si>
    <t>中医学、中医硕士、针灸推拿（学）、针灸学、中医康复学</t>
  </si>
  <si>
    <t>张女士：0595-85593877</t>
  </si>
  <si>
    <t>晋江市安海镇卫生院</t>
  </si>
  <si>
    <t>专技（中医理疗科医师）</t>
  </si>
  <si>
    <t>针灸推拿（学）、针灸推拿、针灸学、康复医学、康复医学与理疗学、中医康复学、中西医结合康复学</t>
  </si>
  <si>
    <t>颜先生：0595-85719506</t>
  </si>
  <si>
    <t>晋江市内坑镇卫生院</t>
  </si>
  <si>
    <t>王女士：0595-88383120</t>
  </si>
  <si>
    <t>晋江市第三医院</t>
  </si>
  <si>
    <t>财政核拨</t>
  </si>
  <si>
    <t>专技（康复科医师1）</t>
  </si>
  <si>
    <t>康复医学、康复医学与理疗学、康复治疗学、针灸推拿（学）、中西医结合康复学</t>
  </si>
  <si>
    <t>刘先生：0595-85182014</t>
  </si>
  <si>
    <t>专技（康复科医师2）</t>
  </si>
  <si>
    <t>医学硕士及以上</t>
  </si>
  <si>
    <t>南安市卫生健康局</t>
  </si>
  <si>
    <t>南安市省新镇卫生院</t>
  </si>
  <si>
    <t>专技（中医临床医师）</t>
  </si>
  <si>
    <t>中医学、针灸推拿（学）、中医硕士、中医外科学、中医骨伤科学、中医骨伤、针灸学</t>
  </si>
  <si>
    <t>王先生：0595-86366373</t>
  </si>
  <si>
    <t>南安市乐峰镇卫生院</t>
  </si>
  <si>
    <t>专技（康复医师）</t>
  </si>
  <si>
    <t>针灸推拿学、针灸推拿</t>
  </si>
  <si>
    <t>须取得与岗位专业要求相应的住院医师规范化培训合格证书（取得时间可放宽至2024年12月31日，未取得的按约定解除聘用合同）和执业医师资格证书</t>
  </si>
  <si>
    <t>南安市康美镇卫生院</t>
  </si>
  <si>
    <t>大专及以上</t>
  </si>
  <si>
    <t>惠安县卫生健康局</t>
  </si>
  <si>
    <t>惠安县中医院</t>
  </si>
  <si>
    <t>专技（针灸科医师）</t>
  </si>
  <si>
    <t>针灸推拿（学）、针灸学、中医康复学、中西医结合康复学</t>
  </si>
  <si>
    <t>郭女士：0595-87387996</t>
  </si>
  <si>
    <t>惠安县螺城镇社区卫生服务中心</t>
  </si>
  <si>
    <t>针灸推拿（学）、中医骨伤科学、中医骨伤科学（含推拿）</t>
  </si>
  <si>
    <t>安溪县卫生健康局</t>
  </si>
  <si>
    <t>安溪县医院</t>
  </si>
  <si>
    <t>康复医学与理疗学、中医骨伤、中医骨伤科学、中医骨伤科学（含推拿）、针灸推拿（学）、中医学、康复医学、针灸推拿、针灸学</t>
  </si>
  <si>
    <t xml:space="preserve">1、须取得与岗位专业要求相应的住院医师规范化培训合格证书，证书取得时间可放宽至2024年12月31日，未取得的按约定解除聘用合同； 2、须取得与岗位专业要求相应的执业医师资格证书。 </t>
  </si>
  <si>
    <t>马先生0595-68791326</t>
  </si>
  <si>
    <t>安溪县剑斗中心卫生院</t>
  </si>
  <si>
    <t>中医学、中医内科学、中西医临床医学、中西医结合临床、针灸推拿（学）、针灸推拿、针灸学</t>
  </si>
  <si>
    <t>永春县卫生健康局</t>
  </si>
  <si>
    <t>永春县医院</t>
  </si>
  <si>
    <t>专技（中医康复科医师）</t>
  </si>
  <si>
    <t>针灸学、针灸推拿（学）、中医内科学、康复医学</t>
  </si>
  <si>
    <t>须取得与岗位专业要求相符的住院医师规范化培训合格证书，取得时间可放宽至2024年12月31日，未取得的按约定解除聘用合同；若取得与岗位专业要求相符的住院医师规范化培训合格证书，学历可放宽至本科，学位放宽至学士，专业要求为针灸学、针灸推拿（学）、中医内科学、康复医学</t>
  </si>
  <si>
    <t>郑先生：0595-23878652</t>
  </si>
  <si>
    <t>泉州台商投资区管理委员会民生保障局</t>
  </si>
  <si>
    <t>泉州台商投资区张坂镇卫生院</t>
  </si>
  <si>
    <t>专技（针灸推拿医师）</t>
  </si>
  <si>
    <t>针灸推拿(学)、针灸推拿、针灸学、中医骨伤科学、中医骨伤科学(含推拿)</t>
  </si>
  <si>
    <t>须取得与岗位专业要求相应的执业医师资格证书</t>
  </si>
  <si>
    <t>最低服务期限5年</t>
  </si>
  <si>
    <t>连女士：0595-27396657</t>
  </si>
  <si>
    <t>主管部门名称</t>
  </si>
  <si>
    <t>单位性质</t>
  </si>
  <si>
    <t>岗位名称</t>
  </si>
  <si>
    <t>招收人数</t>
  </si>
  <si>
    <t>是否免笔试</t>
  </si>
  <si>
    <t>考试科目</t>
  </si>
  <si>
    <t>笔试比例</t>
  </si>
  <si>
    <t>面试比例</t>
  </si>
  <si>
    <t>学历要求</t>
  </si>
  <si>
    <t>学位要求</t>
  </si>
  <si>
    <t>届别要求</t>
  </si>
  <si>
    <t>性别要求</t>
  </si>
  <si>
    <t>年龄要求</t>
  </si>
  <si>
    <t>政治面貌要求</t>
  </si>
  <si>
    <t>户籍要求</t>
  </si>
  <si>
    <t>联系方式</t>
  </si>
  <si>
    <t>漳州市芗城区卫生健康局</t>
  </si>
  <si>
    <t>漳州市芗城中医院</t>
  </si>
  <si>
    <t>112701</t>
  </si>
  <si>
    <t>专业技术岗位</t>
  </si>
  <si>
    <t>否</t>
  </si>
  <si>
    <t>学士及以上学位</t>
  </si>
  <si>
    <t>针灸推拿(学)、针灸推拿</t>
  </si>
  <si>
    <t>35周岁以下</t>
  </si>
  <si>
    <t>全国</t>
  </si>
  <si>
    <t>黄女士
0596-2022332  
xcqwjjrsg@163.com</t>
  </si>
  <si>
    <t>持有执业医师资格证书</t>
  </si>
  <si>
    <t>最低服务年限五年</t>
  </si>
  <si>
    <t>112702</t>
  </si>
  <si>
    <t>针灸推拿（学）、针灸推拿</t>
  </si>
  <si>
    <t>持有执业医师资格证书及中医学专业规范化培训合格证书</t>
  </si>
  <si>
    <t>漳州市芗城区东铺头社区卫生服务中心</t>
  </si>
  <si>
    <t>112803</t>
  </si>
  <si>
    <t>硕士及以上学位</t>
  </si>
  <si>
    <t>中医内科学、中医五官科学、针灸推拿学</t>
  </si>
  <si>
    <t>1.持有执业医师资格证书及医师规范化培训合格证书；2.硕士要求为专业型硕士研究生。</t>
  </si>
  <si>
    <t>漳州市芗城区天宝镇中心卫生院</t>
  </si>
  <si>
    <t>113201</t>
  </si>
  <si>
    <t>漳州市龙海区卫生健康局</t>
  </si>
  <si>
    <t>漳州市龙海区榜山卫生院</t>
  </si>
  <si>
    <t>133701</t>
  </si>
  <si>
    <t>（中医馆医生）专业技术岗位</t>
  </si>
  <si>
    <t>100%</t>
  </si>
  <si>
    <t>0</t>
  </si>
  <si>
    <t>针灸推拿(学）</t>
  </si>
  <si>
    <t>王先生
0596-6386801
a6386801@163.com</t>
  </si>
  <si>
    <t>在本区最低服务年限五年</t>
  </si>
  <si>
    <t>云霄县教育局</t>
  </si>
  <si>
    <t>云霄职业技术学校</t>
  </si>
  <si>
    <t>153102</t>
  </si>
  <si>
    <t>中职康复治疗教师</t>
  </si>
  <si>
    <t>康复治疗学、视觉训练与康复、言语听觉康复技术、康复治疗技术、康复工程技术、听力与言语康复学、康复物理治疗、康复作业治疗、康复辅助器具技术、针灸推拿（学）、针灸推拿、针灸学、中医康复学、中西医结合康复学、中医康复技术、中医骨伤科学（含推拿）</t>
  </si>
  <si>
    <t>漳州市</t>
  </si>
  <si>
    <t>蔡老师
0596-8532201
rsg8532201@163.com</t>
  </si>
  <si>
    <t>在本县最低服务年限五年</t>
  </si>
  <si>
    <t>云霄县卫生健康局</t>
  </si>
  <si>
    <t>云霄县妇幼保健院</t>
  </si>
  <si>
    <t>153404</t>
  </si>
  <si>
    <t>（盆底康复中心医生）专业技术岗位</t>
  </si>
  <si>
    <t>康复医学、康复治疗学、康复医学与理疗学、针灸推拿</t>
  </si>
  <si>
    <t>张先生
0596-6013637
yxxfybjy@163.com</t>
  </si>
  <si>
    <t>东山县卫生健康局</t>
  </si>
  <si>
    <t>东山县医院</t>
  </si>
  <si>
    <t>172401</t>
  </si>
  <si>
    <t>针灸推拿学</t>
  </si>
  <si>
    <t>林女士05965891462dsxrsjrkg@
163.com</t>
  </si>
  <si>
    <t>1.持有中医类别医师资格证书；
2.取得中医专业住院医师规范化培训合格证书。</t>
  </si>
  <si>
    <t>平和县卫生健康局</t>
  </si>
  <si>
    <t>平和县公立中医医院</t>
  </si>
  <si>
    <t>183203</t>
  </si>
  <si>
    <t>针灸推拿（学）、针灸学</t>
  </si>
  <si>
    <t>福建省</t>
  </si>
  <si>
    <t>吴女士
0595-6095190
phwjjrsgl@126.com</t>
  </si>
  <si>
    <t>南靖县卫生健康局</t>
  </si>
  <si>
    <t>南靖县金山镇卫生院</t>
  </si>
  <si>
    <t>194203</t>
  </si>
  <si>
    <t>（针灸推拿  ）专业技术岗位</t>
  </si>
  <si>
    <t xml:space="preserve">针灸推拿  </t>
  </si>
  <si>
    <t>张女士
0596-7825383
njxwsjkj@163.com</t>
  </si>
  <si>
    <t>华安县卫生健康局</t>
  </si>
  <si>
    <t>华安县华丰镇社区卫生服务中心</t>
  </si>
  <si>
    <t>212902</t>
  </si>
  <si>
    <t>中医学、针灸推拿（学）、针灸推拿、中西医临床医学</t>
  </si>
  <si>
    <t>李女士
0596-7361838
hawjj2202@163.com</t>
  </si>
  <si>
    <t>漳州市常山华侨经济开发区管理委员会社会事业管理局</t>
  </si>
  <si>
    <t>漳州市常山华侨经济开发区医院</t>
  </si>
  <si>
    <t>230402</t>
  </si>
  <si>
    <t>（医生）专业技术岗位</t>
  </si>
  <si>
    <t>中医学、针炙推拿学</t>
  </si>
  <si>
    <t>张金开
0596-8627800
cskfqdwb@163.com</t>
  </si>
  <si>
    <t>漳州市卫生健康委员会</t>
  </si>
  <si>
    <t>福建省漳州市医院</t>
  </si>
  <si>
    <t>（康复医学科医师）专业技术岗位</t>
  </si>
  <si>
    <t>50%</t>
  </si>
  <si>
    <t>康复医学与理疗学、针灸推拿学</t>
  </si>
  <si>
    <t>2022、2023、2024届</t>
  </si>
  <si>
    <t>许女士、王先生
0596-6853245
zzfhrsk@126.com</t>
  </si>
  <si>
    <t>取得相关专业住院医师规范化培训合格证书。</t>
  </si>
  <si>
    <t>面试采取专业面试</t>
  </si>
  <si>
    <t>漳州市中医院</t>
  </si>
  <si>
    <t>（康复科医师）专业技术岗位</t>
  </si>
  <si>
    <t>游女士
0596-2898412
rsk2898412@sina.com</t>
  </si>
  <si>
    <t>1.持有医师资格证书；2.取得住院医师规范化培训合格证书。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</si>
</sst>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
    <numFmt numFmtId="178" formatCode="00"/>
  </numFmts>
  <fonts count="42">
    <font>
      <sz val="11"/>
      <color theme="1"/>
      <name val="宋体"/>
      <charset val="134"/>
      <scheme val="minor"/>
    </font>
    <font>
      <sz val="12"/>
      <color theme="1"/>
      <name val="宋体"/>
      <charset val="134"/>
      <scheme val="minor"/>
    </font>
    <font>
      <sz val="12"/>
      <color theme="1"/>
      <name val="仿宋_GB2312"/>
      <charset val="134"/>
    </font>
    <font>
      <sz val="12"/>
      <name val="宋体"/>
      <charset val="134"/>
    </font>
    <font>
      <sz val="12"/>
      <color rgb="FFFF0000"/>
      <name val="仿宋_GB2312"/>
      <charset val="134"/>
    </font>
    <font>
      <sz val="11"/>
      <name val="仿宋_GB2312"/>
      <charset val="134"/>
    </font>
    <font>
      <b/>
      <sz val="12"/>
      <color rgb="FF000000"/>
      <name val="仿宋_GB2312"/>
      <charset val="134"/>
    </font>
    <font>
      <b/>
      <sz val="12"/>
      <name val="仿宋_GB2312"/>
      <charset val="134"/>
    </font>
    <font>
      <sz val="12"/>
      <color rgb="FF000000"/>
      <name val="仿宋_GB2312"/>
      <charset val="134"/>
    </font>
    <font>
      <sz val="12"/>
      <name val="仿宋_GB2312"/>
      <charset val="134"/>
    </font>
    <font>
      <sz val="12"/>
      <name val="仿宋_GB2312"/>
      <charset val="134"/>
    </font>
    <font>
      <sz val="12"/>
      <color rgb="FF000000"/>
      <name val="仿宋_GB2312"/>
      <charset val="134"/>
    </font>
    <font>
      <sz val="12"/>
      <color theme="1"/>
      <name val="仿宋_GB2312"/>
      <charset val="134"/>
    </font>
    <font>
      <sz val="12"/>
      <color indexed="8"/>
      <name val="仿宋_GB2312"/>
      <charset val="134"/>
    </font>
    <font>
      <sz val="8"/>
      <name val="宋体"/>
      <charset val="134"/>
    </font>
    <font>
      <sz val="12"/>
      <color rgb="FFFF0000"/>
      <name val="仿宋_GB2312"/>
      <charset val="134"/>
    </font>
    <font>
      <sz val="10"/>
      <name val="宋体"/>
      <charset val="134"/>
    </font>
    <font>
      <sz val="10"/>
      <color theme="1"/>
      <name val="宋体"/>
      <charset val="134"/>
    </font>
    <font>
      <sz val="11"/>
      <name val="宋体"/>
      <charset val="134"/>
      <scheme val="minor"/>
    </font>
    <font>
      <sz val="11"/>
      <color indexed="8"/>
      <name val="宋体"/>
      <charset val="134"/>
    </font>
    <font>
      <sz val="11"/>
      <name val="宋体"/>
      <charset val="134"/>
    </font>
    <font>
      <b/>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5"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6"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1" fillId="4" borderId="8" applyNumberFormat="0" applyAlignment="0" applyProtection="0">
      <alignment vertical="center"/>
    </xf>
    <xf numFmtId="0" fontId="32" fillId="5" borderId="9" applyNumberFormat="0" applyAlignment="0" applyProtection="0">
      <alignment vertical="center"/>
    </xf>
    <xf numFmtId="0" fontId="33" fillId="5" borderId="8" applyNumberFormat="0" applyAlignment="0" applyProtection="0">
      <alignment vertical="center"/>
    </xf>
    <xf numFmtId="0" fontId="34" fillId="6" borderId="10" applyNumberFormat="0" applyAlignment="0" applyProtection="0">
      <alignment vertical="center"/>
    </xf>
    <xf numFmtId="0" fontId="35" fillId="0" borderId="11" applyNumberFormat="0" applyFill="0" applyAlignment="0" applyProtection="0">
      <alignment vertical="center"/>
    </xf>
    <xf numFmtId="0" fontId="36" fillId="0" borderId="12"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3" fillId="0" borderId="0"/>
    <xf numFmtId="0" fontId="19" fillId="0" borderId="0">
      <alignment vertical="center"/>
    </xf>
    <xf numFmtId="0" fontId="3" fillId="0" borderId="0">
      <alignment vertical="center"/>
    </xf>
    <xf numFmtId="0" fontId="19" fillId="0" borderId="0">
      <alignment vertical="center"/>
    </xf>
    <xf numFmtId="0" fontId="19" fillId="0" borderId="0">
      <alignment vertical="center"/>
    </xf>
    <xf numFmtId="0" fontId="3" fillId="0" borderId="0"/>
    <xf numFmtId="0" fontId="0" fillId="0" borderId="0">
      <alignment vertical="center"/>
    </xf>
    <xf numFmtId="0" fontId="3" fillId="0" borderId="0"/>
    <xf numFmtId="0" fontId="19" fillId="0" borderId="0">
      <alignment vertical="center"/>
    </xf>
    <xf numFmtId="0" fontId="3" fillId="0" borderId="0">
      <alignment vertical="center"/>
    </xf>
  </cellStyleXfs>
  <cellXfs count="101">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3" fillId="0" borderId="0" xfId="0" applyFont="1" applyFill="1" applyBorder="1" applyAlignment="1" applyProtection="1">
      <alignment horizontal="center" vertical="center"/>
    </xf>
    <xf numFmtId="0" fontId="4" fillId="0" borderId="0" xfId="0" applyFont="1" applyFill="1" applyBorder="1" applyAlignment="1">
      <alignment vertical="center"/>
    </xf>
    <xf numFmtId="0" fontId="2" fillId="0" borderId="0" xfId="0" applyFont="1" applyFill="1" applyAlignment="1">
      <alignment horizontal="center" vertical="center"/>
    </xf>
    <xf numFmtId="0" fontId="5" fillId="0" borderId="0" xfId="0" applyFont="1" applyFill="1" applyAlignment="1">
      <alignment horizontal="center" vertical="center"/>
    </xf>
    <xf numFmtId="49"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49" fontId="7" fillId="0" borderId="1" xfId="0" applyNumberFormat="1" applyFont="1" applyFill="1" applyBorder="1" applyAlignment="1" applyProtection="1">
      <alignment horizontal="center" vertical="center" wrapText="1"/>
    </xf>
    <xf numFmtId="176" fontId="6"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vertical="center" wrapText="1"/>
    </xf>
    <xf numFmtId="176"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2" fillId="0" borderId="1" xfId="58" applyFont="1" applyBorder="1" applyAlignment="1" applyProtection="1">
      <alignment horizontal="center" vertical="center" wrapText="1"/>
      <protection locked="0"/>
    </xf>
    <xf numFmtId="0" fontId="9" fillId="0" borderId="3" xfId="0"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6" fillId="0" borderId="1" xfId="0" applyNumberFormat="1" applyFont="1" applyFill="1" applyBorder="1" applyAlignment="1" applyProtection="1">
      <alignment vertical="center" wrapText="1"/>
    </xf>
    <xf numFmtId="9" fontId="2" fillId="0"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9"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9" fontId="9" fillId="0" borderId="1" xfId="0" applyNumberFormat="1"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9"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6" fillId="0" borderId="0" xfId="0" applyFont="1" applyFill="1" applyAlignment="1">
      <alignment vertical="center" wrapText="1"/>
    </xf>
    <xf numFmtId="49" fontId="8" fillId="0" borderId="1" xfId="0" applyNumberFormat="1" applyFont="1" applyFill="1" applyBorder="1" applyAlignment="1">
      <alignment vertical="center" wrapText="1"/>
    </xf>
    <xf numFmtId="49" fontId="9" fillId="0" borderId="1" xfId="0" applyNumberFormat="1" applyFont="1" applyFill="1" applyBorder="1" applyAlignment="1">
      <alignment horizontal="left" vertical="center" wrapText="1"/>
    </xf>
    <xf numFmtId="0" fontId="8" fillId="0" borderId="0" xfId="0" applyFont="1" applyFill="1" applyBorder="1" applyAlignment="1">
      <alignmen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0" xfId="0" applyFont="1" applyFill="1" applyAlignment="1">
      <alignment vertical="center" wrapText="1"/>
    </xf>
    <xf numFmtId="49" fontId="11" fillId="0" borderId="1" xfId="0" applyNumberFormat="1" applyFont="1" applyFill="1" applyBorder="1" applyAlignment="1">
      <alignment horizontal="left" vertical="center" wrapText="1"/>
    </xf>
    <xf numFmtId="0" fontId="14" fillId="0" borderId="0" xfId="0" applyFont="1" applyFill="1" applyBorder="1" applyAlignment="1" applyProtection="1">
      <alignment horizontal="center" vertical="center"/>
    </xf>
    <xf numFmtId="0" fontId="10" fillId="0" borderId="1" xfId="0" applyNumberFormat="1" applyFont="1" applyFill="1" applyBorder="1" applyAlignment="1" applyProtection="1">
      <alignment horizontal="center" vertical="center" wrapText="1"/>
      <protection locked="0"/>
    </xf>
    <xf numFmtId="0" fontId="15" fillId="0" borderId="0" xfId="0" applyFont="1" applyFill="1" applyBorder="1" applyAlignment="1">
      <alignment vertical="center" wrapText="1"/>
    </xf>
    <xf numFmtId="0" fontId="2" fillId="0" borderId="1" xfId="0" applyFont="1" applyFill="1" applyBorder="1" applyAlignment="1">
      <alignment vertical="center"/>
    </xf>
    <xf numFmtId="0" fontId="8" fillId="0" borderId="0" xfId="0" applyFont="1" applyFill="1" applyAlignment="1">
      <alignment horizontal="center" vertical="center" wrapText="1"/>
    </xf>
    <xf numFmtId="49" fontId="8" fillId="0" borderId="1"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xf>
    <xf numFmtId="0" fontId="13" fillId="0" borderId="0" xfId="0" applyFont="1" applyFill="1" applyAlignment="1">
      <alignment horizontal="center" vertical="center" wrapText="1"/>
    </xf>
    <xf numFmtId="0" fontId="16" fillId="0" borderId="0" xfId="0" applyFont="1" applyFill="1" applyBorder="1" applyAlignment="1">
      <alignment horizontal="center" vertical="center"/>
    </xf>
    <xf numFmtId="0" fontId="16" fillId="0" borderId="0" xfId="0" applyFont="1" applyFill="1" applyBorder="1" applyAlignment="1">
      <alignment horizontal="center" vertical="center" wrapText="1"/>
    </xf>
    <xf numFmtId="0" fontId="17" fillId="0" borderId="0" xfId="0" applyFont="1" applyFill="1" applyBorder="1" applyAlignment="1">
      <alignment horizontal="center" vertical="center"/>
    </xf>
    <xf numFmtId="0" fontId="3" fillId="0" borderId="0" xfId="0" applyFont="1" applyFill="1" applyBorder="1" applyAlignment="1">
      <alignment vertical="center"/>
    </xf>
    <xf numFmtId="0" fontId="18" fillId="0" borderId="0" xfId="0" applyFont="1" applyFill="1" applyBorder="1" applyAlignment="1">
      <alignment vertical="center"/>
    </xf>
    <xf numFmtId="0" fontId="3" fillId="0" borderId="0" xfId="0" applyFont="1" applyFill="1" applyBorder="1" applyAlignment="1"/>
    <xf numFmtId="0" fontId="16" fillId="0" borderId="0" xfId="0" applyFont="1" applyFill="1" applyBorder="1" applyAlignment="1">
      <alignment vertical="center"/>
    </xf>
    <xf numFmtId="0" fontId="19" fillId="0" borderId="0" xfId="0" applyFont="1" applyFill="1" applyAlignment="1">
      <alignment horizontal="center" vertical="center"/>
    </xf>
    <xf numFmtId="0" fontId="20" fillId="2" borderId="0" xfId="0" applyFont="1" applyFill="1" applyBorder="1" applyAlignment="1">
      <alignment vertical="center"/>
    </xf>
    <xf numFmtId="0" fontId="19" fillId="0" borderId="0" xfId="0" applyFont="1" applyFill="1" applyBorder="1" applyAlignment="1">
      <alignment vertical="center"/>
    </xf>
    <xf numFmtId="0" fontId="21" fillId="0" borderId="1" xfId="0" applyNumberFormat="1" applyFont="1" applyFill="1" applyBorder="1" applyAlignment="1">
      <alignment horizontal="center" vertical="center" wrapText="1"/>
    </xf>
    <xf numFmtId="177" fontId="16"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xf>
    <xf numFmtId="178" fontId="16" fillId="0" borderId="1"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wrapText="1"/>
    </xf>
    <xf numFmtId="0" fontId="16" fillId="0" borderId="1" xfId="52" applyFont="1" applyFill="1" applyBorder="1" applyAlignment="1">
      <alignment horizontal="center" vertical="center" wrapText="1"/>
    </xf>
    <xf numFmtId="177" fontId="22" fillId="0" borderId="1" xfId="0" applyNumberFormat="1" applyFont="1" applyFill="1" applyBorder="1" applyAlignment="1">
      <alignment horizontal="center" vertical="center"/>
    </xf>
    <xf numFmtId="0" fontId="22" fillId="0" borderId="1" xfId="0" applyFont="1" applyFill="1" applyBorder="1" applyAlignment="1">
      <alignment horizontal="center" vertical="center" wrapText="1"/>
    </xf>
    <xf numFmtId="178" fontId="22" fillId="0" borderId="1" xfId="0" applyNumberFormat="1" applyFont="1" applyFill="1" applyBorder="1" applyAlignment="1">
      <alignment horizontal="center" vertical="center"/>
    </xf>
    <xf numFmtId="0" fontId="22" fillId="0" borderId="1"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0" fontId="16" fillId="0" borderId="1" xfId="53" applyFont="1" applyFill="1" applyBorder="1" applyAlignment="1">
      <alignment horizontal="center" vertical="center" wrapText="1"/>
    </xf>
    <xf numFmtId="0" fontId="21" fillId="0" borderId="4" xfId="0"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176" fontId="16" fillId="0" borderId="1" xfId="0" applyNumberFormat="1" applyFont="1" applyFill="1" applyBorder="1" applyAlignment="1">
      <alignment horizontal="center" vertical="center"/>
    </xf>
    <xf numFmtId="0" fontId="22" fillId="0" borderId="1" xfId="51" applyFont="1" applyFill="1" applyBorder="1" applyAlignment="1">
      <alignment horizontal="center" vertical="center" wrapText="1"/>
    </xf>
    <xf numFmtId="0" fontId="22" fillId="0" borderId="1" xfId="56" applyFont="1" applyFill="1" applyBorder="1" applyAlignment="1">
      <alignment horizontal="center" vertical="center" wrapText="1"/>
    </xf>
    <xf numFmtId="176" fontId="22" fillId="0" borderId="1" xfId="0" applyNumberFormat="1" applyFont="1" applyFill="1" applyBorder="1" applyAlignment="1">
      <alignment horizontal="center" vertical="center" wrapText="1"/>
    </xf>
    <xf numFmtId="9"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9" fontId="22" fillId="0" borderId="1" xfId="0" applyNumberFormat="1" applyFont="1" applyFill="1" applyBorder="1" applyAlignment="1">
      <alignment horizontal="center" vertical="center" wrapText="1"/>
    </xf>
    <xf numFmtId="0" fontId="22" fillId="0" borderId="1" xfId="54" applyFont="1" applyFill="1" applyBorder="1" applyAlignment="1">
      <alignment horizontal="center" vertical="center" wrapText="1"/>
    </xf>
    <xf numFmtId="0" fontId="22" fillId="0" borderId="1" xfId="49" applyFont="1" applyFill="1" applyBorder="1" applyAlignment="1">
      <alignment horizontal="center" vertical="center" wrapText="1"/>
    </xf>
    <xf numFmtId="0" fontId="22" fillId="0" borderId="1" xfId="55" applyFont="1" applyFill="1" applyBorder="1" applyAlignment="1">
      <alignment horizontal="center" vertical="center" wrapText="1"/>
    </xf>
    <xf numFmtId="0" fontId="22" fillId="0" borderId="1" xfId="0" applyFont="1" applyFill="1" applyBorder="1" applyAlignment="1">
      <alignment horizontal="center"/>
    </xf>
    <xf numFmtId="9" fontId="16" fillId="0" borderId="1" xfId="50" applyNumberFormat="1" applyFont="1" applyFill="1" applyBorder="1" applyAlignment="1">
      <alignment horizontal="center" vertical="center" wrapText="1"/>
    </xf>
    <xf numFmtId="0" fontId="3" fillId="0" borderId="0" xfId="0" applyFont="1" applyFill="1" applyBorder="1" applyAlignment="1">
      <alignment horizontal="center" vertical="center"/>
    </xf>
    <xf numFmtId="0" fontId="16" fillId="0" borderId="1" xfId="57" applyFont="1" applyFill="1" applyBorder="1" applyAlignment="1">
      <alignment horizontal="center"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2" xfId="49"/>
    <cellStyle name="常规 5 2 2" xfId="50"/>
    <cellStyle name="常规 85" xfId="51"/>
    <cellStyle name="常规_2.泉州市中医院泉州市事业单位公开招聘工作人员计划申报岗位信息表（0709改）" xfId="52"/>
    <cellStyle name="常规 3 2" xfId="53"/>
    <cellStyle name="常规 5 2 2 2" xfId="54"/>
    <cellStyle name="常规 11" xfId="55"/>
    <cellStyle name="常规 2 4" xfId="56"/>
    <cellStyle name="常规 5" xfId="57"/>
    <cellStyle name="常规 2"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41"/>
  <sheetViews>
    <sheetView tabSelected="1" zoomScale="80" zoomScaleNormal="80" topLeftCell="A29" workbookViewId="0">
      <selection activeCell="J45" sqref="J45"/>
    </sheetView>
  </sheetViews>
  <sheetFormatPr defaultColWidth="9" defaultRowHeight="13.5"/>
  <sheetData>
    <row r="1" s="62" customFormat="1" ht="31" customHeight="1" spans="1:250">
      <c r="A1" s="72" t="s">
        <v>0</v>
      </c>
      <c r="B1" s="72" t="s">
        <v>1</v>
      </c>
      <c r="C1" s="72" t="s">
        <v>2</v>
      </c>
      <c r="D1" s="72" t="s">
        <v>3</v>
      </c>
      <c r="E1" s="72" t="s">
        <v>4</v>
      </c>
      <c r="F1" s="72" t="s">
        <v>5</v>
      </c>
      <c r="G1" s="72" t="s">
        <v>6</v>
      </c>
      <c r="H1" s="72" t="s">
        <v>7</v>
      </c>
      <c r="I1" s="72" t="s">
        <v>8</v>
      </c>
      <c r="J1" s="84" t="s">
        <v>9</v>
      </c>
      <c r="K1" s="72" t="s">
        <v>10</v>
      </c>
      <c r="L1" s="72"/>
      <c r="M1" s="72"/>
      <c r="N1" s="72"/>
      <c r="O1" s="72"/>
      <c r="P1" s="72"/>
      <c r="Q1" s="72"/>
      <c r="R1" s="72"/>
      <c r="S1" s="72"/>
      <c r="T1" s="72" t="s">
        <v>11</v>
      </c>
      <c r="U1" s="72" t="s">
        <v>12</v>
      </c>
      <c r="V1" s="72"/>
      <c r="W1" s="72"/>
      <c r="X1" s="72" t="s">
        <v>13</v>
      </c>
      <c r="Y1" s="72" t="s">
        <v>14</v>
      </c>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c r="DI1" s="99"/>
      <c r="DJ1" s="99"/>
      <c r="DK1" s="99"/>
      <c r="DL1" s="99"/>
      <c r="DM1" s="99"/>
      <c r="DN1" s="99"/>
      <c r="DO1" s="99"/>
      <c r="DP1" s="99"/>
      <c r="DQ1" s="99"/>
      <c r="DR1" s="99"/>
      <c r="DS1" s="99"/>
      <c r="DT1" s="99"/>
      <c r="DU1" s="99"/>
      <c r="DV1" s="99"/>
      <c r="DW1" s="99"/>
      <c r="DX1" s="99"/>
      <c r="DY1" s="99"/>
      <c r="DZ1" s="99"/>
      <c r="EA1" s="99"/>
      <c r="EB1" s="99"/>
      <c r="EC1" s="99"/>
      <c r="ED1" s="99"/>
      <c r="EE1" s="99"/>
      <c r="EF1" s="99"/>
      <c r="EG1" s="99"/>
      <c r="EH1" s="99"/>
      <c r="EI1" s="99"/>
      <c r="EJ1" s="99"/>
      <c r="EK1" s="99"/>
      <c r="EL1" s="99"/>
      <c r="EM1" s="99"/>
      <c r="EN1" s="99"/>
      <c r="EO1" s="99"/>
      <c r="EP1" s="99"/>
      <c r="EQ1" s="99"/>
      <c r="ER1" s="99"/>
      <c r="ES1" s="99"/>
      <c r="ET1" s="99"/>
      <c r="EU1" s="99"/>
      <c r="EV1" s="99"/>
      <c r="EW1" s="99"/>
      <c r="EX1" s="99"/>
      <c r="EY1" s="99"/>
      <c r="EZ1" s="99"/>
      <c r="FA1" s="99"/>
      <c r="FB1" s="99"/>
      <c r="FC1" s="99"/>
      <c r="FD1" s="99"/>
      <c r="FE1" s="99"/>
      <c r="FF1" s="99"/>
      <c r="FG1" s="99"/>
      <c r="FH1" s="99"/>
      <c r="FI1" s="99"/>
      <c r="FJ1" s="99"/>
      <c r="FK1" s="99"/>
      <c r="FL1" s="99"/>
      <c r="FM1" s="99"/>
      <c r="FN1" s="99"/>
      <c r="FO1" s="99"/>
      <c r="FP1" s="99"/>
      <c r="FQ1" s="99"/>
      <c r="FR1" s="99"/>
      <c r="FS1" s="99"/>
      <c r="FT1" s="99"/>
      <c r="FU1" s="99"/>
      <c r="FV1" s="99"/>
      <c r="FW1" s="99"/>
      <c r="FX1" s="99"/>
      <c r="FY1" s="99"/>
      <c r="FZ1" s="99"/>
      <c r="GA1" s="99"/>
      <c r="GB1" s="99"/>
      <c r="GC1" s="99"/>
      <c r="GD1" s="99"/>
      <c r="GE1" s="99"/>
      <c r="GF1" s="99"/>
      <c r="GG1" s="99"/>
      <c r="GH1" s="99"/>
      <c r="GI1" s="99"/>
      <c r="GJ1" s="99"/>
      <c r="GK1" s="99"/>
      <c r="GL1" s="99"/>
      <c r="GM1" s="99"/>
      <c r="GN1" s="99"/>
      <c r="GO1" s="99"/>
      <c r="GP1" s="99"/>
      <c r="GQ1" s="99"/>
      <c r="GR1" s="99"/>
      <c r="GS1" s="99"/>
      <c r="GT1" s="99"/>
      <c r="GU1" s="99"/>
      <c r="GV1" s="99"/>
      <c r="GW1" s="99"/>
      <c r="GX1" s="99"/>
      <c r="GY1" s="99"/>
      <c r="GZ1" s="99"/>
      <c r="HA1" s="99"/>
      <c r="HB1" s="99"/>
      <c r="HC1" s="99"/>
      <c r="HD1" s="99"/>
      <c r="HE1" s="99"/>
      <c r="HF1" s="99"/>
      <c r="HG1" s="99"/>
      <c r="HH1" s="99"/>
      <c r="HI1" s="99"/>
      <c r="HJ1" s="99"/>
      <c r="HK1" s="99"/>
      <c r="HL1" s="99"/>
      <c r="HM1" s="99"/>
      <c r="HN1" s="99"/>
      <c r="HO1" s="99"/>
      <c r="HP1" s="99"/>
      <c r="HQ1" s="99"/>
      <c r="HR1" s="99"/>
      <c r="HS1" s="99"/>
      <c r="HT1" s="99"/>
      <c r="HU1" s="99"/>
      <c r="HV1" s="99"/>
      <c r="HW1" s="99"/>
      <c r="HX1" s="99"/>
      <c r="HY1" s="99"/>
      <c r="HZ1" s="99"/>
      <c r="IA1" s="99"/>
      <c r="IB1" s="99"/>
      <c r="IC1" s="99"/>
      <c r="ID1" s="99"/>
      <c r="IE1" s="99"/>
      <c r="IF1" s="99"/>
      <c r="IG1" s="99"/>
      <c r="IH1" s="99"/>
      <c r="II1" s="99"/>
      <c r="IJ1" s="99"/>
      <c r="IK1" s="99"/>
      <c r="IL1" s="99"/>
      <c r="IM1" s="99"/>
      <c r="IN1" s="99"/>
      <c r="IO1" s="99"/>
      <c r="IP1" s="99"/>
    </row>
    <row r="2" s="63" customFormat="1" ht="39" customHeight="1" spans="1:250">
      <c r="A2" s="72"/>
      <c r="B2" s="72"/>
      <c r="C2" s="72"/>
      <c r="D2" s="72"/>
      <c r="E2" s="72"/>
      <c r="F2" s="72"/>
      <c r="G2" s="72"/>
      <c r="H2" s="72"/>
      <c r="I2" s="72"/>
      <c r="J2" s="85"/>
      <c r="K2" s="72" t="s">
        <v>15</v>
      </c>
      <c r="L2" s="72" t="s">
        <v>16</v>
      </c>
      <c r="M2" s="72" t="s">
        <v>17</v>
      </c>
      <c r="N2" s="72" t="s">
        <v>18</v>
      </c>
      <c r="O2" s="72" t="s">
        <v>19</v>
      </c>
      <c r="P2" s="72" t="s">
        <v>20</v>
      </c>
      <c r="Q2" s="72" t="s">
        <v>21</v>
      </c>
      <c r="R2" s="72" t="s">
        <v>22</v>
      </c>
      <c r="S2" s="72" t="s">
        <v>23</v>
      </c>
      <c r="T2" s="72"/>
      <c r="U2" s="72" t="s">
        <v>24</v>
      </c>
      <c r="V2" s="72" t="s">
        <v>25</v>
      </c>
      <c r="W2" s="72" t="s">
        <v>26</v>
      </c>
      <c r="X2" s="72"/>
      <c r="Y2" s="7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c r="GH2" s="62"/>
      <c r="GI2" s="62"/>
      <c r="GJ2" s="62"/>
      <c r="GK2" s="62"/>
      <c r="GL2" s="62"/>
      <c r="GM2" s="62"/>
      <c r="GN2" s="62"/>
      <c r="GO2" s="62"/>
      <c r="GP2" s="62"/>
      <c r="GQ2" s="62"/>
      <c r="GR2" s="62"/>
      <c r="GS2" s="62"/>
      <c r="GT2" s="62"/>
      <c r="GU2" s="62"/>
      <c r="GV2" s="62"/>
      <c r="GW2" s="62"/>
      <c r="GX2" s="62"/>
      <c r="GY2" s="62"/>
      <c r="GZ2" s="62"/>
      <c r="HA2" s="62"/>
      <c r="HB2" s="62"/>
      <c r="HC2" s="62"/>
      <c r="HD2" s="62"/>
      <c r="HE2" s="62"/>
      <c r="HF2" s="62"/>
      <c r="HG2" s="62"/>
      <c r="HH2" s="62"/>
      <c r="HI2" s="62"/>
      <c r="HJ2" s="62"/>
      <c r="HK2" s="62"/>
      <c r="HL2" s="62"/>
      <c r="HM2" s="62"/>
      <c r="HN2" s="62"/>
      <c r="HO2" s="62"/>
      <c r="HP2" s="62"/>
      <c r="HQ2" s="62"/>
      <c r="HR2" s="62"/>
      <c r="HS2" s="62"/>
      <c r="HT2" s="62"/>
      <c r="HU2" s="62"/>
      <c r="HV2" s="62"/>
      <c r="HW2" s="62"/>
      <c r="HX2" s="62"/>
      <c r="HY2" s="62"/>
      <c r="HZ2" s="62"/>
      <c r="IA2" s="62"/>
      <c r="IB2" s="62"/>
      <c r="IC2" s="62"/>
      <c r="ID2" s="62"/>
      <c r="IE2" s="62"/>
      <c r="IF2" s="62"/>
      <c r="IG2" s="62"/>
      <c r="IH2" s="62"/>
      <c r="II2" s="62"/>
      <c r="IJ2" s="62"/>
      <c r="IK2" s="62"/>
      <c r="IL2" s="62"/>
      <c r="IM2" s="62"/>
      <c r="IN2" s="62"/>
      <c r="IO2" s="62"/>
      <c r="IP2" s="62"/>
    </row>
    <row r="3" s="62" customFormat="1" ht="60" spans="1:256">
      <c r="A3" s="73">
        <f t="shared" ref="A3:A18" si="0">IF(B3=B2,A2,A2+1)</f>
        <v>1</v>
      </c>
      <c r="B3" s="74" t="s">
        <v>27</v>
      </c>
      <c r="C3" s="75">
        <f t="shared" ref="C3:C18" si="1">IF(A3=A2,(IF(D3=D2,C2,C2+1)),1)</f>
        <v>1</v>
      </c>
      <c r="D3" s="74" t="s">
        <v>28</v>
      </c>
      <c r="E3" s="74" t="s">
        <v>29</v>
      </c>
      <c r="F3" s="75">
        <f>COUNTIFS(D$3:D3,D3,A$3:A3,A3)</f>
        <v>1</v>
      </c>
      <c r="G3" s="74" t="s">
        <v>30</v>
      </c>
      <c r="H3" s="74" t="s">
        <v>31</v>
      </c>
      <c r="I3" s="74">
        <v>1</v>
      </c>
      <c r="J3" s="74" t="s">
        <v>32</v>
      </c>
      <c r="K3" s="74">
        <v>35</v>
      </c>
      <c r="L3" s="74" t="s">
        <v>33</v>
      </c>
      <c r="M3" s="74" t="s">
        <v>33</v>
      </c>
      <c r="N3" s="74" t="s">
        <v>33</v>
      </c>
      <c r="O3" s="74" t="s">
        <v>33</v>
      </c>
      <c r="P3" s="74" t="s">
        <v>34</v>
      </c>
      <c r="Q3" s="74" t="s">
        <v>35</v>
      </c>
      <c r="R3" s="74" t="s">
        <v>36</v>
      </c>
      <c r="S3" s="74"/>
      <c r="T3" s="74" t="s">
        <v>37</v>
      </c>
      <c r="U3" s="91">
        <v>1</v>
      </c>
      <c r="V3" s="74"/>
      <c r="W3" s="74"/>
      <c r="X3" s="74" t="s">
        <v>38</v>
      </c>
      <c r="Y3" s="74" t="s">
        <v>39</v>
      </c>
      <c r="IQ3" s="99"/>
      <c r="IR3" s="99"/>
      <c r="IS3" s="99"/>
      <c r="IT3" s="99"/>
      <c r="IU3" s="99"/>
      <c r="IV3" s="99"/>
    </row>
    <row r="4" s="62" customFormat="1" ht="36" spans="1:256">
      <c r="A4" s="73">
        <f t="shared" si="0"/>
        <v>2</v>
      </c>
      <c r="B4" s="74" t="s">
        <v>40</v>
      </c>
      <c r="C4" s="75">
        <f t="shared" si="1"/>
        <v>1</v>
      </c>
      <c r="D4" s="76" t="s">
        <v>41</v>
      </c>
      <c r="E4" s="76" t="s">
        <v>42</v>
      </c>
      <c r="F4" s="75">
        <f>COUNTIFS(D$3:D4,D4,A$3:A4,A4)</f>
        <v>1</v>
      </c>
      <c r="G4" s="74" t="s">
        <v>43</v>
      </c>
      <c r="H4" s="74" t="s">
        <v>31</v>
      </c>
      <c r="I4" s="86">
        <v>1</v>
      </c>
      <c r="J4" s="74" t="s">
        <v>32</v>
      </c>
      <c r="K4" s="74">
        <v>35</v>
      </c>
      <c r="L4" s="74" t="s">
        <v>33</v>
      </c>
      <c r="M4" s="74" t="s">
        <v>33</v>
      </c>
      <c r="N4" s="74" t="s">
        <v>33</v>
      </c>
      <c r="O4" s="74" t="s">
        <v>33</v>
      </c>
      <c r="P4" s="74" t="s">
        <v>34</v>
      </c>
      <c r="Q4" s="74" t="s">
        <v>35</v>
      </c>
      <c r="R4" s="74" t="s">
        <v>44</v>
      </c>
      <c r="S4" s="74"/>
      <c r="T4" s="74" t="s">
        <v>37</v>
      </c>
      <c r="U4" s="91">
        <v>0.5</v>
      </c>
      <c r="V4" s="74"/>
      <c r="W4" s="91">
        <v>0.5</v>
      </c>
      <c r="X4" s="74"/>
      <c r="Y4" s="76" t="s">
        <v>45</v>
      </c>
      <c r="IQ4" s="99"/>
      <c r="IR4" s="99"/>
      <c r="IS4" s="99"/>
      <c r="IT4" s="99"/>
      <c r="IU4" s="99"/>
      <c r="IV4" s="99"/>
    </row>
    <row r="5" s="62" customFormat="1" ht="72" spans="1:256">
      <c r="A5" s="73">
        <f t="shared" si="0"/>
        <v>2</v>
      </c>
      <c r="B5" s="74" t="s">
        <v>40</v>
      </c>
      <c r="C5" s="75">
        <f t="shared" si="1"/>
        <v>2</v>
      </c>
      <c r="D5" s="77" t="s">
        <v>46</v>
      </c>
      <c r="E5" s="74" t="s">
        <v>42</v>
      </c>
      <c r="F5" s="75">
        <f>COUNTIFS(D$3:D5,D5,A$3:A5,A5)</f>
        <v>1</v>
      </c>
      <c r="G5" s="77" t="s">
        <v>47</v>
      </c>
      <c r="H5" s="74" t="s">
        <v>48</v>
      </c>
      <c r="I5" s="86">
        <v>1</v>
      </c>
      <c r="J5" s="74" t="s">
        <v>32</v>
      </c>
      <c r="K5" s="74">
        <v>40</v>
      </c>
      <c r="L5" s="74" t="s">
        <v>33</v>
      </c>
      <c r="M5" s="74" t="s">
        <v>33</v>
      </c>
      <c r="N5" s="74" t="s">
        <v>33</v>
      </c>
      <c r="O5" s="74" t="s">
        <v>33</v>
      </c>
      <c r="P5" s="74" t="s">
        <v>34</v>
      </c>
      <c r="Q5" s="74" t="s">
        <v>49</v>
      </c>
      <c r="R5" s="74" t="s">
        <v>50</v>
      </c>
      <c r="S5" s="74"/>
      <c r="T5" s="74" t="s">
        <v>51</v>
      </c>
      <c r="U5" s="91"/>
      <c r="V5" s="91">
        <v>1</v>
      </c>
      <c r="W5" s="91"/>
      <c r="X5" s="92"/>
      <c r="Y5" s="74" t="s">
        <v>52</v>
      </c>
      <c r="IQ5" s="99"/>
      <c r="IR5" s="99"/>
      <c r="IS5" s="99"/>
      <c r="IT5" s="99"/>
      <c r="IU5" s="99"/>
      <c r="IV5" s="99"/>
    </row>
    <row r="6" s="62" customFormat="1" ht="36" spans="1:256">
      <c r="A6" s="73">
        <f t="shared" si="0"/>
        <v>2</v>
      </c>
      <c r="B6" s="74" t="s">
        <v>40</v>
      </c>
      <c r="C6" s="75">
        <f t="shared" si="1"/>
        <v>2</v>
      </c>
      <c r="D6" s="77" t="s">
        <v>46</v>
      </c>
      <c r="E6" s="74" t="s">
        <v>42</v>
      </c>
      <c r="F6" s="75">
        <f>COUNTIFS(D$3:D6,D6,A$3:A6,A6)</f>
        <v>2</v>
      </c>
      <c r="G6" s="77" t="s">
        <v>53</v>
      </c>
      <c r="H6" s="74" t="s">
        <v>31</v>
      </c>
      <c r="I6" s="87">
        <v>1</v>
      </c>
      <c r="J6" s="74" t="s">
        <v>32</v>
      </c>
      <c r="K6" s="74">
        <v>35</v>
      </c>
      <c r="L6" s="74" t="s">
        <v>33</v>
      </c>
      <c r="M6" s="74" t="s">
        <v>33</v>
      </c>
      <c r="N6" s="74" t="s">
        <v>33</v>
      </c>
      <c r="O6" s="74" t="s">
        <v>33</v>
      </c>
      <c r="P6" s="74" t="s">
        <v>34</v>
      </c>
      <c r="Q6" s="74" t="s">
        <v>35</v>
      </c>
      <c r="R6" s="74" t="s">
        <v>44</v>
      </c>
      <c r="S6" s="74"/>
      <c r="T6" s="74" t="s">
        <v>37</v>
      </c>
      <c r="U6" s="91">
        <v>1</v>
      </c>
      <c r="V6" s="91"/>
      <c r="W6" s="91"/>
      <c r="X6" s="74"/>
      <c r="Y6" s="74" t="s">
        <v>52</v>
      </c>
      <c r="IQ6" s="99"/>
      <c r="IR6" s="99"/>
      <c r="IS6" s="99"/>
      <c r="IT6" s="99"/>
      <c r="IU6" s="99"/>
      <c r="IV6" s="99"/>
    </row>
    <row r="7" s="62" customFormat="1" ht="48" spans="1:256">
      <c r="A7" s="73">
        <f t="shared" si="0"/>
        <v>2</v>
      </c>
      <c r="B7" s="76" t="s">
        <v>40</v>
      </c>
      <c r="C7" s="75">
        <f t="shared" si="1"/>
        <v>3</v>
      </c>
      <c r="D7" s="74" t="s">
        <v>54</v>
      </c>
      <c r="E7" s="74" t="s">
        <v>42</v>
      </c>
      <c r="F7" s="75">
        <f>COUNTIFS(D$3:D7,D7,A$3:A7,A7)</f>
        <v>1</v>
      </c>
      <c r="G7" s="74" t="s">
        <v>55</v>
      </c>
      <c r="H7" s="74" t="s">
        <v>31</v>
      </c>
      <c r="I7" s="86">
        <v>1</v>
      </c>
      <c r="J7" s="74" t="s">
        <v>32</v>
      </c>
      <c r="K7" s="74">
        <v>35</v>
      </c>
      <c r="L7" s="74" t="s">
        <v>33</v>
      </c>
      <c r="M7" s="74" t="s">
        <v>33</v>
      </c>
      <c r="N7" s="74" t="s">
        <v>33</v>
      </c>
      <c r="O7" s="74" t="s">
        <v>33</v>
      </c>
      <c r="P7" s="74" t="s">
        <v>56</v>
      </c>
      <c r="Q7" s="74" t="s">
        <v>57</v>
      </c>
      <c r="R7" s="74" t="s">
        <v>58</v>
      </c>
      <c r="S7" s="74"/>
      <c r="T7" s="74" t="s">
        <v>37</v>
      </c>
      <c r="U7" s="91">
        <v>1</v>
      </c>
      <c r="V7" s="91"/>
      <c r="W7" s="91"/>
      <c r="X7" s="74"/>
      <c r="Y7" s="74" t="s">
        <v>59</v>
      </c>
      <c r="IQ7" s="99"/>
      <c r="IR7" s="99"/>
      <c r="IS7" s="99"/>
      <c r="IT7" s="99"/>
      <c r="IU7" s="99"/>
      <c r="IV7" s="99"/>
    </row>
    <row r="8" s="64" customFormat="1" ht="120" spans="1:25">
      <c r="A8" s="78">
        <f t="shared" si="0"/>
        <v>3</v>
      </c>
      <c r="B8" s="79" t="s">
        <v>60</v>
      </c>
      <c r="C8" s="80">
        <f t="shared" si="1"/>
        <v>1</v>
      </c>
      <c r="D8" s="79" t="s">
        <v>61</v>
      </c>
      <c r="E8" s="79" t="s">
        <v>42</v>
      </c>
      <c r="F8" s="80">
        <f>COUNTIFS(D$3:D8,D8,A$3:A8,A8)</f>
        <v>1</v>
      </c>
      <c r="G8" s="79" t="s">
        <v>62</v>
      </c>
      <c r="H8" s="79" t="s">
        <v>31</v>
      </c>
      <c r="I8" s="79">
        <v>1</v>
      </c>
      <c r="J8" s="79" t="s">
        <v>32</v>
      </c>
      <c r="K8" s="79">
        <v>35</v>
      </c>
      <c r="L8" s="79" t="s">
        <v>33</v>
      </c>
      <c r="M8" s="79" t="s">
        <v>33</v>
      </c>
      <c r="N8" s="79" t="s">
        <v>33</v>
      </c>
      <c r="O8" s="79" t="s">
        <v>33</v>
      </c>
      <c r="P8" s="79" t="s">
        <v>56</v>
      </c>
      <c r="Q8" s="79" t="s">
        <v>57</v>
      </c>
      <c r="R8" s="79" t="s">
        <v>63</v>
      </c>
      <c r="S8" s="79"/>
      <c r="T8" s="79" t="s">
        <v>37</v>
      </c>
      <c r="U8" s="93">
        <v>1</v>
      </c>
      <c r="V8" s="79"/>
      <c r="W8" s="79"/>
      <c r="X8" s="79"/>
      <c r="Y8" s="79" t="s">
        <v>64</v>
      </c>
    </row>
    <row r="9" s="64" customFormat="1" ht="120" spans="1:25">
      <c r="A9" s="78">
        <f t="shared" si="0"/>
        <v>3</v>
      </c>
      <c r="B9" s="79" t="s">
        <v>60</v>
      </c>
      <c r="C9" s="80">
        <f t="shared" si="1"/>
        <v>2</v>
      </c>
      <c r="D9" s="79" t="s">
        <v>65</v>
      </c>
      <c r="E9" s="79" t="s">
        <v>42</v>
      </c>
      <c r="F9" s="80">
        <f>COUNTIFS(D$3:D9,D9,A$3:A9,A9)</f>
        <v>1</v>
      </c>
      <c r="G9" s="79" t="s">
        <v>62</v>
      </c>
      <c r="H9" s="79" t="s">
        <v>31</v>
      </c>
      <c r="I9" s="79">
        <v>1</v>
      </c>
      <c r="J9" s="79" t="s">
        <v>32</v>
      </c>
      <c r="K9" s="79">
        <v>35</v>
      </c>
      <c r="L9" s="79" t="s">
        <v>33</v>
      </c>
      <c r="M9" s="79" t="s">
        <v>33</v>
      </c>
      <c r="N9" s="79" t="s">
        <v>33</v>
      </c>
      <c r="O9" s="79" t="s">
        <v>33</v>
      </c>
      <c r="P9" s="79" t="s">
        <v>56</v>
      </c>
      <c r="Q9" s="79" t="s">
        <v>57</v>
      </c>
      <c r="R9" s="79" t="s">
        <v>63</v>
      </c>
      <c r="S9" s="79"/>
      <c r="T9" s="79" t="s">
        <v>37</v>
      </c>
      <c r="U9" s="93">
        <v>1</v>
      </c>
      <c r="V9" s="79"/>
      <c r="W9" s="79"/>
      <c r="X9" s="79"/>
      <c r="Y9" s="79" t="s">
        <v>64</v>
      </c>
    </row>
    <row r="10" s="64" customFormat="1" ht="156" spans="1:25">
      <c r="A10" s="78">
        <f t="shared" si="0"/>
        <v>3</v>
      </c>
      <c r="B10" s="79" t="s">
        <v>60</v>
      </c>
      <c r="C10" s="80">
        <f t="shared" si="1"/>
        <v>3</v>
      </c>
      <c r="D10" s="79" t="s">
        <v>66</v>
      </c>
      <c r="E10" s="79" t="s">
        <v>42</v>
      </c>
      <c r="F10" s="80">
        <f>COUNTIFS(D$3:D10,D10,A$3:A10,A10)</f>
        <v>1</v>
      </c>
      <c r="G10" s="79" t="s">
        <v>67</v>
      </c>
      <c r="H10" s="79" t="s">
        <v>31</v>
      </c>
      <c r="I10" s="79">
        <v>1</v>
      </c>
      <c r="J10" s="79" t="s">
        <v>32</v>
      </c>
      <c r="K10" s="79">
        <v>35</v>
      </c>
      <c r="L10" s="79" t="s">
        <v>33</v>
      </c>
      <c r="M10" s="79" t="s">
        <v>33</v>
      </c>
      <c r="N10" s="79" t="s">
        <v>33</v>
      </c>
      <c r="O10" s="79" t="s">
        <v>33</v>
      </c>
      <c r="P10" s="79" t="s">
        <v>56</v>
      </c>
      <c r="Q10" s="79" t="s">
        <v>57</v>
      </c>
      <c r="R10" s="79" t="s">
        <v>68</v>
      </c>
      <c r="S10" s="79"/>
      <c r="T10" s="79" t="s">
        <v>37</v>
      </c>
      <c r="U10" s="93">
        <v>1</v>
      </c>
      <c r="V10" s="79"/>
      <c r="W10" s="79"/>
      <c r="X10" s="79"/>
      <c r="Y10" s="79" t="s">
        <v>64</v>
      </c>
    </row>
    <row r="11" s="65" customFormat="1" ht="97" customHeight="1" spans="1:25">
      <c r="A11" s="78">
        <f t="shared" si="0"/>
        <v>4</v>
      </c>
      <c r="B11" s="79" t="s">
        <v>69</v>
      </c>
      <c r="C11" s="80">
        <f t="shared" si="1"/>
        <v>1</v>
      </c>
      <c r="D11" s="79" t="s">
        <v>70</v>
      </c>
      <c r="E11" s="79" t="s">
        <v>29</v>
      </c>
      <c r="F11" s="80">
        <f>COUNTIFS(D$3:D11,D11,A$3:A11,A11)</f>
        <v>1</v>
      </c>
      <c r="G11" s="79" t="s">
        <v>30</v>
      </c>
      <c r="H11" s="79" t="s">
        <v>31</v>
      </c>
      <c r="I11" s="79">
        <v>3</v>
      </c>
      <c r="J11" s="88" t="s">
        <v>32</v>
      </c>
      <c r="K11" s="79">
        <v>35</v>
      </c>
      <c r="L11" s="79" t="s">
        <v>33</v>
      </c>
      <c r="M11" s="79" t="s">
        <v>33</v>
      </c>
      <c r="N11" s="79" t="s">
        <v>33</v>
      </c>
      <c r="O11" s="79" t="s">
        <v>33</v>
      </c>
      <c r="P11" s="79" t="s">
        <v>56</v>
      </c>
      <c r="Q11" s="79" t="s">
        <v>71</v>
      </c>
      <c r="R11" s="79" t="s">
        <v>72</v>
      </c>
      <c r="S11" s="79"/>
      <c r="T11" s="79" t="s">
        <v>37</v>
      </c>
      <c r="U11" s="93">
        <v>1</v>
      </c>
      <c r="V11" s="93"/>
      <c r="W11" s="93"/>
      <c r="X11" s="79"/>
      <c r="Y11" s="79" t="s">
        <v>73</v>
      </c>
    </row>
    <row r="12" s="65" customFormat="1" ht="108" customHeight="1" spans="1:25">
      <c r="A12" s="78">
        <f t="shared" si="0"/>
        <v>4</v>
      </c>
      <c r="B12" s="79" t="s">
        <v>69</v>
      </c>
      <c r="C12" s="80">
        <f t="shared" si="1"/>
        <v>2</v>
      </c>
      <c r="D12" s="79" t="s">
        <v>74</v>
      </c>
      <c r="E12" s="79" t="s">
        <v>29</v>
      </c>
      <c r="F12" s="80">
        <f>COUNTIFS(D$3:D12,D12,A$3:A12,A12)</f>
        <v>1</v>
      </c>
      <c r="G12" s="79" t="s">
        <v>75</v>
      </c>
      <c r="H12" s="81" t="s">
        <v>31</v>
      </c>
      <c r="I12" s="79">
        <v>1</v>
      </c>
      <c r="J12" s="79" t="s">
        <v>32</v>
      </c>
      <c r="K12" s="79">
        <v>35</v>
      </c>
      <c r="L12" s="79" t="s">
        <v>33</v>
      </c>
      <c r="M12" s="79" t="s">
        <v>33</v>
      </c>
      <c r="N12" s="79" t="s">
        <v>33</v>
      </c>
      <c r="O12" s="79" t="s">
        <v>33</v>
      </c>
      <c r="P12" s="79" t="s">
        <v>56</v>
      </c>
      <c r="Q12" s="79" t="s">
        <v>71</v>
      </c>
      <c r="R12" s="79" t="s">
        <v>76</v>
      </c>
      <c r="S12" s="93"/>
      <c r="T12" s="93" t="s">
        <v>37</v>
      </c>
      <c r="U12" s="93">
        <v>1</v>
      </c>
      <c r="V12" s="79"/>
      <c r="W12" s="79"/>
      <c r="X12" s="79"/>
      <c r="Y12" s="79" t="s">
        <v>73</v>
      </c>
    </row>
    <row r="13" s="65" customFormat="1" ht="99" customHeight="1" spans="1:25">
      <c r="A13" s="78">
        <f t="shared" si="0"/>
        <v>4</v>
      </c>
      <c r="B13" s="79" t="s">
        <v>69</v>
      </c>
      <c r="C13" s="80">
        <f t="shared" si="1"/>
        <v>3</v>
      </c>
      <c r="D13" s="79" t="s">
        <v>77</v>
      </c>
      <c r="E13" s="79" t="s">
        <v>29</v>
      </c>
      <c r="F13" s="80">
        <f>COUNTIFS(D$3:D13,D13,A$3:A13,A13)</f>
        <v>1</v>
      </c>
      <c r="G13" s="79" t="s">
        <v>78</v>
      </c>
      <c r="H13" s="79" t="s">
        <v>31</v>
      </c>
      <c r="I13" s="79">
        <v>1</v>
      </c>
      <c r="J13" s="79" t="s">
        <v>32</v>
      </c>
      <c r="K13" s="79">
        <v>35</v>
      </c>
      <c r="L13" s="79" t="s">
        <v>33</v>
      </c>
      <c r="M13" s="79" t="s">
        <v>33</v>
      </c>
      <c r="N13" s="79" t="s">
        <v>33</v>
      </c>
      <c r="O13" s="79" t="s">
        <v>33</v>
      </c>
      <c r="P13" s="79" t="s">
        <v>56</v>
      </c>
      <c r="Q13" s="79" t="s">
        <v>33</v>
      </c>
      <c r="R13" s="79" t="s">
        <v>79</v>
      </c>
      <c r="S13" s="79" t="s">
        <v>80</v>
      </c>
      <c r="T13" s="79" t="s">
        <v>37</v>
      </c>
      <c r="U13" s="93">
        <v>1</v>
      </c>
      <c r="V13" s="79"/>
      <c r="W13" s="79"/>
      <c r="X13" s="79"/>
      <c r="Y13" s="79" t="s">
        <v>73</v>
      </c>
    </row>
    <row r="14" s="66" customFormat="1" ht="72" spans="1:25">
      <c r="A14" s="73">
        <f t="shared" si="0"/>
        <v>5</v>
      </c>
      <c r="B14" s="74" t="s">
        <v>81</v>
      </c>
      <c r="C14" s="75">
        <f t="shared" si="1"/>
        <v>1</v>
      </c>
      <c r="D14" s="74" t="s">
        <v>82</v>
      </c>
      <c r="E14" s="74" t="s">
        <v>42</v>
      </c>
      <c r="F14" s="75">
        <f>COUNTIFS(D$3:D14,D14,A$3:A14,A14)</f>
        <v>1</v>
      </c>
      <c r="G14" s="74" t="s">
        <v>83</v>
      </c>
      <c r="H14" s="74" t="s">
        <v>31</v>
      </c>
      <c r="I14" s="74">
        <v>2</v>
      </c>
      <c r="J14" s="74" t="s">
        <v>32</v>
      </c>
      <c r="K14" s="74">
        <v>35</v>
      </c>
      <c r="L14" s="74" t="s">
        <v>33</v>
      </c>
      <c r="M14" s="74" t="s">
        <v>33</v>
      </c>
      <c r="N14" s="74" t="s">
        <v>33</v>
      </c>
      <c r="O14" s="74" t="s">
        <v>33</v>
      </c>
      <c r="P14" s="74" t="s">
        <v>56</v>
      </c>
      <c r="Q14" s="74" t="s">
        <v>57</v>
      </c>
      <c r="R14" s="74" t="s">
        <v>84</v>
      </c>
      <c r="S14" s="74"/>
      <c r="T14" s="74" t="s">
        <v>37</v>
      </c>
      <c r="U14" s="91">
        <v>1</v>
      </c>
      <c r="V14" s="91"/>
      <c r="W14" s="74"/>
      <c r="X14" s="74"/>
      <c r="Y14" s="74" t="s">
        <v>85</v>
      </c>
    </row>
    <row r="15" s="66" customFormat="1" ht="72" spans="1:25">
      <c r="A15" s="73">
        <f t="shared" si="0"/>
        <v>5</v>
      </c>
      <c r="B15" s="74" t="s">
        <v>81</v>
      </c>
      <c r="C15" s="75">
        <f t="shared" si="1"/>
        <v>2</v>
      </c>
      <c r="D15" s="74" t="s">
        <v>86</v>
      </c>
      <c r="E15" s="74" t="s">
        <v>42</v>
      </c>
      <c r="F15" s="75">
        <f>COUNTIFS(D$3:D15,D15,A$3:A15,A15)</f>
        <v>1</v>
      </c>
      <c r="G15" s="74" t="s">
        <v>87</v>
      </c>
      <c r="H15" s="74" t="s">
        <v>31</v>
      </c>
      <c r="I15" s="74">
        <v>1</v>
      </c>
      <c r="J15" s="74" t="s">
        <v>32</v>
      </c>
      <c r="K15" s="74">
        <v>35</v>
      </c>
      <c r="L15" s="74" t="s">
        <v>33</v>
      </c>
      <c r="M15" s="74" t="s">
        <v>33</v>
      </c>
      <c r="N15" s="74" t="s">
        <v>33</v>
      </c>
      <c r="O15" s="74" t="s">
        <v>33</v>
      </c>
      <c r="P15" s="74" t="s">
        <v>34</v>
      </c>
      <c r="Q15" s="74" t="s">
        <v>35</v>
      </c>
      <c r="R15" s="74" t="s">
        <v>88</v>
      </c>
      <c r="S15" s="74"/>
      <c r="T15" s="74" t="s">
        <v>37</v>
      </c>
      <c r="U15" s="91">
        <v>1</v>
      </c>
      <c r="V15" s="91"/>
      <c r="W15" s="74"/>
      <c r="X15" s="74"/>
      <c r="Y15" s="74" t="s">
        <v>89</v>
      </c>
    </row>
    <row r="16" s="66" customFormat="1" ht="96" spans="1:25">
      <c r="A16" s="73">
        <f t="shared" si="0"/>
        <v>5</v>
      </c>
      <c r="B16" s="74" t="s">
        <v>81</v>
      </c>
      <c r="C16" s="75">
        <f t="shared" si="1"/>
        <v>3</v>
      </c>
      <c r="D16" s="74" t="s">
        <v>90</v>
      </c>
      <c r="E16" s="74" t="s">
        <v>42</v>
      </c>
      <c r="F16" s="75">
        <f>COUNTIFS(D$3:D16,D16,A$3:A16,A16)</f>
        <v>1</v>
      </c>
      <c r="G16" s="74" t="s">
        <v>91</v>
      </c>
      <c r="H16" s="74" t="s">
        <v>31</v>
      </c>
      <c r="I16" s="74">
        <v>1</v>
      </c>
      <c r="J16" s="74" t="s">
        <v>32</v>
      </c>
      <c r="K16" s="74">
        <v>35</v>
      </c>
      <c r="L16" s="74" t="s">
        <v>33</v>
      </c>
      <c r="M16" s="74" t="s">
        <v>33</v>
      </c>
      <c r="N16" s="74" t="s">
        <v>33</v>
      </c>
      <c r="O16" s="74" t="s">
        <v>33</v>
      </c>
      <c r="P16" s="74" t="s">
        <v>56</v>
      </c>
      <c r="Q16" s="74" t="s">
        <v>57</v>
      </c>
      <c r="R16" s="74" t="s">
        <v>92</v>
      </c>
      <c r="S16" s="74"/>
      <c r="T16" s="74" t="s">
        <v>37</v>
      </c>
      <c r="U16" s="91">
        <v>1</v>
      </c>
      <c r="V16" s="91"/>
      <c r="W16" s="74"/>
      <c r="X16" s="74"/>
      <c r="Y16" s="74" t="s">
        <v>93</v>
      </c>
    </row>
    <row r="17" s="66" customFormat="1" ht="50" customHeight="1" spans="1:25">
      <c r="A17" s="73">
        <f t="shared" si="0"/>
        <v>5</v>
      </c>
      <c r="B17" s="74" t="s">
        <v>81</v>
      </c>
      <c r="C17" s="75">
        <f t="shared" si="1"/>
        <v>4</v>
      </c>
      <c r="D17" s="74" t="s">
        <v>94</v>
      </c>
      <c r="E17" s="74" t="s">
        <v>42</v>
      </c>
      <c r="F17" s="75">
        <f>COUNTIFS(D$3:D17,D17,A$3:A17,A17)</f>
        <v>1</v>
      </c>
      <c r="G17" s="74" t="s">
        <v>95</v>
      </c>
      <c r="H17" s="74" t="s">
        <v>31</v>
      </c>
      <c r="I17" s="74">
        <v>1</v>
      </c>
      <c r="J17" s="74" t="s">
        <v>32</v>
      </c>
      <c r="K17" s="74">
        <v>35</v>
      </c>
      <c r="L17" s="74" t="s">
        <v>33</v>
      </c>
      <c r="M17" s="74" t="s">
        <v>33</v>
      </c>
      <c r="N17" s="74" t="s">
        <v>33</v>
      </c>
      <c r="O17" s="74" t="s">
        <v>33</v>
      </c>
      <c r="P17" s="74" t="s">
        <v>34</v>
      </c>
      <c r="Q17" s="74" t="s">
        <v>35</v>
      </c>
      <c r="R17" s="74" t="s">
        <v>84</v>
      </c>
      <c r="S17" s="74"/>
      <c r="T17" s="74" t="s">
        <v>37</v>
      </c>
      <c r="U17" s="91">
        <v>1</v>
      </c>
      <c r="V17" s="91"/>
      <c r="W17" s="74"/>
      <c r="X17" s="74"/>
      <c r="Y17" s="74" t="s">
        <v>96</v>
      </c>
    </row>
    <row r="18" s="66" customFormat="1" ht="52" customHeight="1" spans="1:25">
      <c r="A18" s="73">
        <f t="shared" si="0"/>
        <v>5</v>
      </c>
      <c r="B18" s="74" t="s">
        <v>81</v>
      </c>
      <c r="C18" s="75">
        <f t="shared" si="1"/>
        <v>5</v>
      </c>
      <c r="D18" s="74" t="s">
        <v>97</v>
      </c>
      <c r="E18" s="74" t="s">
        <v>42</v>
      </c>
      <c r="F18" s="75">
        <f>COUNTIFS(D$3:D18,D18,A$3:A18,A18)</f>
        <v>1</v>
      </c>
      <c r="G18" s="74" t="s">
        <v>91</v>
      </c>
      <c r="H18" s="74" t="s">
        <v>31</v>
      </c>
      <c r="I18" s="74">
        <v>2</v>
      </c>
      <c r="J18" s="74" t="s">
        <v>32</v>
      </c>
      <c r="K18" s="74">
        <v>35</v>
      </c>
      <c r="L18" s="74" t="s">
        <v>33</v>
      </c>
      <c r="M18" s="74" t="s">
        <v>33</v>
      </c>
      <c r="N18" s="74" t="s">
        <v>33</v>
      </c>
      <c r="O18" s="74" t="s">
        <v>33</v>
      </c>
      <c r="P18" s="74" t="s">
        <v>56</v>
      </c>
      <c r="Q18" s="74" t="s">
        <v>57</v>
      </c>
      <c r="R18" s="74" t="s">
        <v>84</v>
      </c>
      <c r="S18" s="74"/>
      <c r="T18" s="74" t="s">
        <v>37</v>
      </c>
      <c r="U18" s="91">
        <v>1</v>
      </c>
      <c r="V18" s="91"/>
      <c r="W18" s="74"/>
      <c r="X18" s="74"/>
      <c r="Y18" s="74" t="s">
        <v>98</v>
      </c>
    </row>
    <row r="19" s="66" customFormat="1" ht="72" spans="1:25">
      <c r="A19" s="73">
        <f ca="1">IF(B19=B20,A20,A20+1)</f>
        <v>1</v>
      </c>
      <c r="B19" s="74" t="s">
        <v>81</v>
      </c>
      <c r="C19" s="75">
        <f ca="1">IF(A19=A20,(IF(D19=D20,C20,C20+1)),1)</f>
        <v>1</v>
      </c>
      <c r="D19" s="74" t="s">
        <v>97</v>
      </c>
      <c r="E19" s="74" t="s">
        <v>42</v>
      </c>
      <c r="F19" s="75">
        <f ca="1">COUNTIFS(D$3:D19,D19,A$3:A19,A19)</f>
        <v>1</v>
      </c>
      <c r="G19" s="74" t="s">
        <v>99</v>
      </c>
      <c r="H19" s="74" t="s">
        <v>31</v>
      </c>
      <c r="I19" s="74">
        <v>1</v>
      </c>
      <c r="J19" s="74" t="s">
        <v>32</v>
      </c>
      <c r="K19" s="74">
        <v>35</v>
      </c>
      <c r="L19" s="74" t="s">
        <v>33</v>
      </c>
      <c r="M19" s="74" t="s">
        <v>33</v>
      </c>
      <c r="N19" s="74" t="s">
        <v>33</v>
      </c>
      <c r="O19" s="74" t="s">
        <v>33</v>
      </c>
      <c r="P19" s="74" t="s">
        <v>56</v>
      </c>
      <c r="Q19" s="74" t="s">
        <v>57</v>
      </c>
      <c r="R19" s="74" t="s">
        <v>84</v>
      </c>
      <c r="S19" s="74"/>
      <c r="T19" s="74" t="s">
        <v>37</v>
      </c>
      <c r="U19" s="91">
        <v>1</v>
      </c>
      <c r="V19" s="91"/>
      <c r="W19" s="74"/>
      <c r="X19" s="74"/>
      <c r="Y19" s="74" t="s">
        <v>98</v>
      </c>
    </row>
    <row r="20" s="66" customFormat="1" ht="96" spans="1:25">
      <c r="A20" s="73">
        <f ca="1" t="shared" ref="A20:A24" si="2">IF(B20=B19,A19,A19+1)</f>
        <v>137</v>
      </c>
      <c r="B20" s="74" t="s">
        <v>81</v>
      </c>
      <c r="C20" s="75">
        <f ca="1" t="shared" ref="C20:C24" si="3">IF(A20=A19,(IF(D20=D19,C19,C19+1)),1)</f>
        <v>13</v>
      </c>
      <c r="D20" s="74" t="s">
        <v>100</v>
      </c>
      <c r="E20" s="74" t="s">
        <v>42</v>
      </c>
      <c r="F20" s="75">
        <f ca="1">COUNTIFS(D$3:D20,D20,A$3:A20,A20)</f>
        <v>10</v>
      </c>
      <c r="G20" s="74" t="s">
        <v>30</v>
      </c>
      <c r="H20" s="74" t="s">
        <v>31</v>
      </c>
      <c r="I20" s="74">
        <v>1</v>
      </c>
      <c r="J20" s="74" t="s">
        <v>32</v>
      </c>
      <c r="K20" s="74">
        <v>35</v>
      </c>
      <c r="L20" s="74" t="s">
        <v>33</v>
      </c>
      <c r="M20" s="74" t="s">
        <v>33</v>
      </c>
      <c r="N20" s="74" t="s">
        <v>33</v>
      </c>
      <c r="O20" s="74" t="s">
        <v>33</v>
      </c>
      <c r="P20" s="74" t="s">
        <v>56</v>
      </c>
      <c r="Q20" s="74" t="s">
        <v>57</v>
      </c>
      <c r="R20" s="74" t="s">
        <v>101</v>
      </c>
      <c r="S20" s="74"/>
      <c r="T20" s="74" t="s">
        <v>37</v>
      </c>
      <c r="U20" s="91">
        <v>1</v>
      </c>
      <c r="V20" s="91"/>
      <c r="W20" s="74"/>
      <c r="X20" s="74"/>
      <c r="Y20" s="74" t="s">
        <v>102</v>
      </c>
    </row>
    <row r="21" s="66" customFormat="1" ht="115" customHeight="1" spans="1:25">
      <c r="A21" s="73">
        <f ca="1" t="shared" si="2"/>
        <v>137</v>
      </c>
      <c r="B21" s="74" t="s">
        <v>81</v>
      </c>
      <c r="C21" s="75">
        <f ca="1" t="shared" si="3"/>
        <v>17</v>
      </c>
      <c r="D21" s="74" t="s">
        <v>103</v>
      </c>
      <c r="E21" s="74" t="s">
        <v>42</v>
      </c>
      <c r="F21" s="75">
        <f ca="1">COUNTIFS(D$3:D21,D21,A$3:A21,A21)</f>
        <v>2</v>
      </c>
      <c r="G21" s="74" t="s">
        <v>104</v>
      </c>
      <c r="H21" s="74" t="s">
        <v>31</v>
      </c>
      <c r="I21" s="74">
        <v>2</v>
      </c>
      <c r="J21" s="74" t="s">
        <v>32</v>
      </c>
      <c r="K21" s="74">
        <v>35</v>
      </c>
      <c r="L21" s="74" t="s">
        <v>33</v>
      </c>
      <c r="M21" s="74" t="s">
        <v>33</v>
      </c>
      <c r="N21" s="74" t="s">
        <v>33</v>
      </c>
      <c r="O21" s="74" t="s">
        <v>33</v>
      </c>
      <c r="P21" s="74" t="s">
        <v>34</v>
      </c>
      <c r="Q21" s="74" t="s">
        <v>35</v>
      </c>
      <c r="R21" s="74" t="s">
        <v>105</v>
      </c>
      <c r="S21" s="74" t="s">
        <v>106</v>
      </c>
      <c r="T21" s="74" t="s">
        <v>37</v>
      </c>
      <c r="U21" s="91">
        <v>1</v>
      </c>
      <c r="V21" s="91"/>
      <c r="W21" s="74"/>
      <c r="X21" s="74"/>
      <c r="Y21" s="74" t="s">
        <v>107</v>
      </c>
    </row>
    <row r="22" s="66" customFormat="1" ht="119" customHeight="1" spans="1:25">
      <c r="A22" s="73">
        <f ca="1" t="shared" si="2"/>
        <v>137</v>
      </c>
      <c r="B22" s="74" t="s">
        <v>81</v>
      </c>
      <c r="C22" s="75">
        <f ca="1" t="shared" si="3"/>
        <v>19</v>
      </c>
      <c r="D22" s="74" t="s">
        <v>108</v>
      </c>
      <c r="E22" s="74" t="s">
        <v>42</v>
      </c>
      <c r="F22" s="75">
        <f ca="1">COUNTIFS(D$3:D22,D22,A$3:A22,A22)</f>
        <v>1</v>
      </c>
      <c r="G22" s="74" t="s">
        <v>87</v>
      </c>
      <c r="H22" s="74" t="s">
        <v>31</v>
      </c>
      <c r="I22" s="74">
        <v>3</v>
      </c>
      <c r="J22" s="74" t="s">
        <v>32</v>
      </c>
      <c r="K22" s="74">
        <v>35</v>
      </c>
      <c r="L22" s="74" t="s">
        <v>33</v>
      </c>
      <c r="M22" s="74" t="s">
        <v>33</v>
      </c>
      <c r="N22" s="74" t="s">
        <v>33</v>
      </c>
      <c r="O22" s="74" t="s">
        <v>33</v>
      </c>
      <c r="P22" s="74" t="s">
        <v>34</v>
      </c>
      <c r="Q22" s="74" t="s">
        <v>35</v>
      </c>
      <c r="R22" s="74" t="s">
        <v>58</v>
      </c>
      <c r="S22" s="74" t="s">
        <v>106</v>
      </c>
      <c r="T22" s="74" t="s">
        <v>37</v>
      </c>
      <c r="U22" s="91">
        <v>1</v>
      </c>
      <c r="V22" s="91"/>
      <c r="W22" s="74"/>
      <c r="X22" s="74"/>
      <c r="Y22" s="74" t="s">
        <v>109</v>
      </c>
    </row>
    <row r="23" s="66" customFormat="1" ht="115" customHeight="1" spans="1:25">
      <c r="A23" s="73">
        <f ca="1" t="shared" si="2"/>
        <v>137</v>
      </c>
      <c r="B23" s="74" t="s">
        <v>81</v>
      </c>
      <c r="C23" s="75">
        <f ca="1" t="shared" si="3"/>
        <v>17</v>
      </c>
      <c r="D23" s="74" t="s">
        <v>103</v>
      </c>
      <c r="E23" s="74" t="s">
        <v>42</v>
      </c>
      <c r="F23" s="75">
        <f ca="1">COUNTIFS(D$3:D23,D23,A$3:A23,A23)</f>
        <v>2</v>
      </c>
      <c r="G23" s="74" t="s">
        <v>104</v>
      </c>
      <c r="H23" s="74" t="s">
        <v>31</v>
      </c>
      <c r="I23" s="74">
        <v>2</v>
      </c>
      <c r="J23" s="74" t="s">
        <v>32</v>
      </c>
      <c r="K23" s="74">
        <v>35</v>
      </c>
      <c r="L23" s="74" t="s">
        <v>33</v>
      </c>
      <c r="M23" s="74" t="s">
        <v>33</v>
      </c>
      <c r="N23" s="74" t="s">
        <v>33</v>
      </c>
      <c r="O23" s="74" t="s">
        <v>33</v>
      </c>
      <c r="P23" s="74" t="s">
        <v>34</v>
      </c>
      <c r="Q23" s="74" t="s">
        <v>35</v>
      </c>
      <c r="R23" s="74" t="s">
        <v>105</v>
      </c>
      <c r="S23" s="74" t="s">
        <v>106</v>
      </c>
      <c r="T23" s="74" t="s">
        <v>37</v>
      </c>
      <c r="U23" s="91">
        <v>1</v>
      </c>
      <c r="V23" s="91"/>
      <c r="W23" s="74"/>
      <c r="X23" s="74"/>
      <c r="Y23" s="74" t="s">
        <v>107</v>
      </c>
    </row>
    <row r="24" s="66" customFormat="1" ht="119" customHeight="1" spans="1:25">
      <c r="A24" s="73">
        <f ca="1" t="shared" si="2"/>
        <v>137</v>
      </c>
      <c r="B24" s="74" t="s">
        <v>81</v>
      </c>
      <c r="C24" s="75">
        <f ca="1" t="shared" si="3"/>
        <v>19</v>
      </c>
      <c r="D24" s="74" t="s">
        <v>108</v>
      </c>
      <c r="E24" s="74" t="s">
        <v>42</v>
      </c>
      <c r="F24" s="75">
        <f ca="1">COUNTIFS(D$3:D24,D24,A$3:A24,A24)</f>
        <v>1</v>
      </c>
      <c r="G24" s="74" t="s">
        <v>87</v>
      </c>
      <c r="H24" s="74" t="s">
        <v>31</v>
      </c>
      <c r="I24" s="74">
        <v>3</v>
      </c>
      <c r="J24" s="74" t="s">
        <v>32</v>
      </c>
      <c r="K24" s="74">
        <v>35</v>
      </c>
      <c r="L24" s="74" t="s">
        <v>33</v>
      </c>
      <c r="M24" s="74" t="s">
        <v>33</v>
      </c>
      <c r="N24" s="74" t="s">
        <v>33</v>
      </c>
      <c r="O24" s="74" t="s">
        <v>33</v>
      </c>
      <c r="P24" s="74" t="s">
        <v>34</v>
      </c>
      <c r="Q24" s="74" t="s">
        <v>35</v>
      </c>
      <c r="R24" s="74" t="s">
        <v>58</v>
      </c>
      <c r="S24" s="74" t="s">
        <v>106</v>
      </c>
      <c r="T24" s="74" t="s">
        <v>37</v>
      </c>
      <c r="U24" s="91">
        <v>1</v>
      </c>
      <c r="V24" s="91"/>
      <c r="W24" s="74"/>
      <c r="X24" s="74"/>
      <c r="Y24" s="74" t="s">
        <v>109</v>
      </c>
    </row>
    <row r="25" s="66" customFormat="1" ht="96" spans="1:25">
      <c r="A25" s="73">
        <f ca="1">IF(B25=B19,A19,A19+1)</f>
        <v>137</v>
      </c>
      <c r="B25" s="74" t="s">
        <v>81</v>
      </c>
      <c r="C25" s="75">
        <f ca="1">IF(A25=A19,(IF(D25=D19,C19,C19+1)),1)</f>
        <v>19</v>
      </c>
      <c r="D25" s="74" t="s">
        <v>108</v>
      </c>
      <c r="E25" s="74" t="s">
        <v>42</v>
      </c>
      <c r="F25" s="75">
        <f ca="1">COUNTIFS(D$3:D25,D25,A$3:A25,A25)</f>
        <v>12</v>
      </c>
      <c r="G25" s="74" t="s">
        <v>110</v>
      </c>
      <c r="H25" s="74" t="s">
        <v>31</v>
      </c>
      <c r="I25" s="74">
        <v>1</v>
      </c>
      <c r="J25" s="74" t="s">
        <v>32</v>
      </c>
      <c r="K25" s="74">
        <v>35</v>
      </c>
      <c r="L25" s="74" t="s">
        <v>33</v>
      </c>
      <c r="M25" s="74" t="s">
        <v>33</v>
      </c>
      <c r="N25" s="74" t="s">
        <v>33</v>
      </c>
      <c r="O25" s="74" t="s">
        <v>33</v>
      </c>
      <c r="P25" s="74" t="s">
        <v>56</v>
      </c>
      <c r="Q25" s="74" t="s">
        <v>57</v>
      </c>
      <c r="R25" s="74" t="s">
        <v>111</v>
      </c>
      <c r="S25" s="74"/>
      <c r="T25" s="74" t="s">
        <v>37</v>
      </c>
      <c r="U25" s="91">
        <v>1</v>
      </c>
      <c r="V25" s="91"/>
      <c r="W25" s="74"/>
      <c r="X25" s="74"/>
      <c r="Y25" s="74" t="s">
        <v>109</v>
      </c>
    </row>
    <row r="26" s="66" customFormat="1" ht="48" spans="1:25">
      <c r="A26" s="73">
        <f ca="1" t="shared" ref="A26:A40" si="4">IF(B26=B25,A25,A25+1)</f>
        <v>137</v>
      </c>
      <c r="B26" s="74" t="s">
        <v>81</v>
      </c>
      <c r="C26" s="75">
        <f ca="1" t="shared" ref="C26:C40" si="5">IF(A26=A25,(IF(D26=D25,C25,C25+1)),1)</f>
        <v>20</v>
      </c>
      <c r="D26" s="74" t="s">
        <v>112</v>
      </c>
      <c r="E26" s="74" t="s">
        <v>42</v>
      </c>
      <c r="F26" s="75">
        <f ca="1">COUNTIFS(D$3:D26,D26,A$3:A26,A26)</f>
        <v>4</v>
      </c>
      <c r="G26" s="74" t="s">
        <v>83</v>
      </c>
      <c r="H26" s="74" t="s">
        <v>31</v>
      </c>
      <c r="I26" s="74">
        <v>1</v>
      </c>
      <c r="J26" s="74" t="s">
        <v>32</v>
      </c>
      <c r="K26" s="74">
        <v>35</v>
      </c>
      <c r="L26" s="74" t="s">
        <v>33</v>
      </c>
      <c r="M26" s="74" t="s">
        <v>33</v>
      </c>
      <c r="N26" s="74" t="s">
        <v>33</v>
      </c>
      <c r="O26" s="74" t="s">
        <v>33</v>
      </c>
      <c r="P26" s="74" t="s">
        <v>56</v>
      </c>
      <c r="Q26" s="74" t="s">
        <v>57</v>
      </c>
      <c r="R26" s="74" t="s">
        <v>113</v>
      </c>
      <c r="S26" s="74"/>
      <c r="T26" s="74" t="s">
        <v>37</v>
      </c>
      <c r="U26" s="91">
        <v>1</v>
      </c>
      <c r="V26" s="91"/>
      <c r="W26" s="74"/>
      <c r="X26" s="74"/>
      <c r="Y26" s="74" t="s">
        <v>114</v>
      </c>
    </row>
    <row r="27" s="66" customFormat="1" ht="49" customHeight="1" spans="1:25">
      <c r="A27" s="73">
        <f ca="1" t="shared" si="4"/>
        <v>137</v>
      </c>
      <c r="B27" s="74" t="s">
        <v>81</v>
      </c>
      <c r="C27" s="75">
        <f ca="1" t="shared" si="5"/>
        <v>23</v>
      </c>
      <c r="D27" s="74" t="s">
        <v>115</v>
      </c>
      <c r="E27" s="74" t="s">
        <v>42</v>
      </c>
      <c r="F27" s="75">
        <f ca="1">COUNTIFS(D$3:D27,D27,A$3:A27,A27)</f>
        <v>18</v>
      </c>
      <c r="G27" s="74" t="s">
        <v>91</v>
      </c>
      <c r="H27" s="74" t="s">
        <v>31</v>
      </c>
      <c r="I27" s="74">
        <v>2</v>
      </c>
      <c r="J27" s="74" t="s">
        <v>32</v>
      </c>
      <c r="K27" s="74">
        <v>35</v>
      </c>
      <c r="L27" s="74" t="s">
        <v>33</v>
      </c>
      <c r="M27" s="74" t="s">
        <v>33</v>
      </c>
      <c r="N27" s="74" t="s">
        <v>33</v>
      </c>
      <c r="O27" s="74" t="s">
        <v>33</v>
      </c>
      <c r="P27" s="74" t="s">
        <v>56</v>
      </c>
      <c r="Q27" s="74" t="s">
        <v>57</v>
      </c>
      <c r="R27" s="74" t="s">
        <v>116</v>
      </c>
      <c r="S27" s="74"/>
      <c r="T27" s="74" t="s">
        <v>37</v>
      </c>
      <c r="U27" s="91">
        <v>1</v>
      </c>
      <c r="V27" s="91"/>
      <c r="W27" s="74"/>
      <c r="X27" s="74"/>
      <c r="Y27" s="74" t="s">
        <v>117</v>
      </c>
    </row>
    <row r="28" s="66" customFormat="1" ht="120" spans="1:25">
      <c r="A28" s="73">
        <f ca="1" t="shared" si="4"/>
        <v>137</v>
      </c>
      <c r="B28" s="74" t="s">
        <v>81</v>
      </c>
      <c r="C28" s="75">
        <f ca="1" t="shared" si="5"/>
        <v>24</v>
      </c>
      <c r="D28" s="74" t="s">
        <v>118</v>
      </c>
      <c r="E28" s="74" t="s">
        <v>42</v>
      </c>
      <c r="F28" s="75">
        <f ca="1">COUNTIFS(D$3:D28,D28,A$3:A28,A28)</f>
        <v>2</v>
      </c>
      <c r="G28" s="74" t="s">
        <v>119</v>
      </c>
      <c r="H28" s="74" t="s">
        <v>31</v>
      </c>
      <c r="I28" s="74">
        <v>1</v>
      </c>
      <c r="J28" s="74" t="s">
        <v>32</v>
      </c>
      <c r="K28" s="74">
        <v>35</v>
      </c>
      <c r="L28" s="74" t="s">
        <v>33</v>
      </c>
      <c r="M28" s="74" t="s">
        <v>33</v>
      </c>
      <c r="N28" s="74" t="s">
        <v>33</v>
      </c>
      <c r="O28" s="74" t="s">
        <v>33</v>
      </c>
      <c r="P28" s="74" t="s">
        <v>56</v>
      </c>
      <c r="Q28" s="74" t="s">
        <v>71</v>
      </c>
      <c r="R28" s="74" t="s">
        <v>120</v>
      </c>
      <c r="S28" s="74"/>
      <c r="T28" s="74" t="s">
        <v>37</v>
      </c>
      <c r="U28" s="91">
        <v>1</v>
      </c>
      <c r="V28" s="91"/>
      <c r="W28" s="74"/>
      <c r="X28" s="74"/>
      <c r="Y28" s="74" t="s">
        <v>121</v>
      </c>
    </row>
    <row r="29" s="66" customFormat="1" ht="120" spans="1:25">
      <c r="A29" s="73">
        <f ca="1" t="shared" si="4"/>
        <v>137</v>
      </c>
      <c r="B29" s="74" t="s">
        <v>81</v>
      </c>
      <c r="C29" s="75">
        <f ca="1" t="shared" si="5"/>
        <v>25</v>
      </c>
      <c r="D29" s="74" t="s">
        <v>122</v>
      </c>
      <c r="E29" s="74" t="s">
        <v>42</v>
      </c>
      <c r="F29" s="75">
        <f ca="1">COUNTIFS(D$3:D29,D29,A$3:A29,A29)</f>
        <v>3</v>
      </c>
      <c r="G29" s="74" t="s">
        <v>119</v>
      </c>
      <c r="H29" s="74" t="s">
        <v>31</v>
      </c>
      <c r="I29" s="74">
        <v>1</v>
      </c>
      <c r="J29" s="74" t="s">
        <v>32</v>
      </c>
      <c r="K29" s="74">
        <v>35</v>
      </c>
      <c r="L29" s="74" t="s">
        <v>33</v>
      </c>
      <c r="M29" s="74" t="s">
        <v>33</v>
      </c>
      <c r="N29" s="74" t="s">
        <v>33</v>
      </c>
      <c r="O29" s="74" t="s">
        <v>33</v>
      </c>
      <c r="P29" s="74" t="s">
        <v>56</v>
      </c>
      <c r="Q29" s="74" t="s">
        <v>57</v>
      </c>
      <c r="R29" s="74" t="s">
        <v>120</v>
      </c>
      <c r="S29" s="74"/>
      <c r="T29" s="74" t="s">
        <v>37</v>
      </c>
      <c r="U29" s="91">
        <v>1</v>
      </c>
      <c r="V29" s="91"/>
      <c r="W29" s="74"/>
      <c r="X29" s="74"/>
      <c r="Y29" s="74" t="s">
        <v>123</v>
      </c>
    </row>
    <row r="30" s="66" customFormat="1" ht="96" spans="1:25">
      <c r="A30" s="73">
        <f ca="1" t="shared" si="4"/>
        <v>137</v>
      </c>
      <c r="B30" s="74" t="s">
        <v>81</v>
      </c>
      <c r="C30" s="75">
        <f ca="1" t="shared" si="5"/>
        <v>28</v>
      </c>
      <c r="D30" s="74" t="s">
        <v>124</v>
      </c>
      <c r="E30" s="74" t="s">
        <v>125</v>
      </c>
      <c r="F30" s="75">
        <f ca="1">COUNTIFS(D$3:D30,D30,A$3:A30,A30)</f>
        <v>1</v>
      </c>
      <c r="G30" s="74" t="s">
        <v>126</v>
      </c>
      <c r="H30" s="74" t="s">
        <v>31</v>
      </c>
      <c r="I30" s="74">
        <v>2</v>
      </c>
      <c r="J30" s="74" t="s">
        <v>32</v>
      </c>
      <c r="K30" s="74">
        <v>35</v>
      </c>
      <c r="L30" s="74" t="s">
        <v>33</v>
      </c>
      <c r="M30" s="74" t="s">
        <v>33</v>
      </c>
      <c r="N30" s="74" t="s">
        <v>33</v>
      </c>
      <c r="O30" s="74" t="s">
        <v>33</v>
      </c>
      <c r="P30" s="74" t="s">
        <v>56</v>
      </c>
      <c r="Q30" s="74" t="s">
        <v>71</v>
      </c>
      <c r="R30" s="74" t="s">
        <v>127</v>
      </c>
      <c r="S30" s="74"/>
      <c r="T30" s="74" t="s">
        <v>37</v>
      </c>
      <c r="U30" s="91">
        <v>1</v>
      </c>
      <c r="V30" s="91"/>
      <c r="W30" s="74"/>
      <c r="X30" s="74"/>
      <c r="Y30" s="74" t="s">
        <v>128</v>
      </c>
    </row>
    <row r="31" s="66" customFormat="1" ht="96" spans="1:25">
      <c r="A31" s="73">
        <f ca="1" t="shared" si="4"/>
        <v>137</v>
      </c>
      <c r="B31" s="74" t="s">
        <v>81</v>
      </c>
      <c r="C31" s="75">
        <f ca="1" t="shared" si="5"/>
        <v>28</v>
      </c>
      <c r="D31" s="74" t="s">
        <v>124</v>
      </c>
      <c r="E31" s="74" t="s">
        <v>125</v>
      </c>
      <c r="F31" s="75">
        <f ca="1">COUNTIFS(D$3:D31,D31,A$3:A31,A31)</f>
        <v>2</v>
      </c>
      <c r="G31" s="74" t="s">
        <v>129</v>
      </c>
      <c r="H31" s="74" t="s">
        <v>31</v>
      </c>
      <c r="I31" s="74">
        <v>2</v>
      </c>
      <c r="J31" s="74" t="s">
        <v>32</v>
      </c>
      <c r="K31" s="74">
        <v>35</v>
      </c>
      <c r="L31" s="74" t="s">
        <v>33</v>
      </c>
      <c r="M31" s="74" t="s">
        <v>33</v>
      </c>
      <c r="N31" s="74" t="s">
        <v>33</v>
      </c>
      <c r="O31" s="74" t="s">
        <v>33</v>
      </c>
      <c r="P31" s="74" t="s">
        <v>34</v>
      </c>
      <c r="Q31" s="74" t="s">
        <v>130</v>
      </c>
      <c r="R31" s="74" t="s">
        <v>127</v>
      </c>
      <c r="S31" s="74"/>
      <c r="T31" s="74" t="s">
        <v>37</v>
      </c>
      <c r="U31" s="91">
        <v>1</v>
      </c>
      <c r="V31" s="91"/>
      <c r="W31" s="74"/>
      <c r="X31" s="74"/>
      <c r="Y31" s="74" t="s">
        <v>128</v>
      </c>
    </row>
    <row r="32" s="67" customFormat="1" ht="101" customHeight="1" spans="1:25">
      <c r="A32" s="78">
        <f ca="1" t="shared" si="4"/>
        <v>168</v>
      </c>
      <c r="B32" s="79" t="s">
        <v>131</v>
      </c>
      <c r="C32" s="80">
        <f ca="1" t="shared" si="5"/>
        <v>8</v>
      </c>
      <c r="D32" s="79" t="s">
        <v>132</v>
      </c>
      <c r="E32" s="79" t="s">
        <v>42</v>
      </c>
      <c r="F32" s="80">
        <f ca="1">COUNTIFS(D$3:D32,D32,A$3:A32,A32)</f>
        <v>1</v>
      </c>
      <c r="G32" s="79" t="s">
        <v>133</v>
      </c>
      <c r="H32" s="79" t="s">
        <v>31</v>
      </c>
      <c r="I32" s="79">
        <v>1</v>
      </c>
      <c r="J32" s="79" t="s">
        <v>32</v>
      </c>
      <c r="K32" s="79">
        <v>35</v>
      </c>
      <c r="L32" s="79" t="s">
        <v>33</v>
      </c>
      <c r="M32" s="79" t="s">
        <v>33</v>
      </c>
      <c r="N32" s="79" t="s">
        <v>33</v>
      </c>
      <c r="O32" s="79" t="s">
        <v>33</v>
      </c>
      <c r="P32" s="79" t="s">
        <v>56</v>
      </c>
      <c r="Q32" s="79" t="s">
        <v>71</v>
      </c>
      <c r="R32" s="79" t="s">
        <v>134</v>
      </c>
      <c r="S32" s="79"/>
      <c r="T32" s="79" t="s">
        <v>37</v>
      </c>
      <c r="U32" s="93">
        <v>1</v>
      </c>
      <c r="V32" s="79"/>
      <c r="W32" s="79"/>
      <c r="X32" s="94"/>
      <c r="Y32" s="79" t="s">
        <v>135</v>
      </c>
    </row>
    <row r="33" s="67" customFormat="1" ht="183" customHeight="1" spans="1:25">
      <c r="A33" s="78">
        <f ca="1" t="shared" si="4"/>
        <v>168</v>
      </c>
      <c r="B33" s="79" t="s">
        <v>131</v>
      </c>
      <c r="C33" s="80">
        <f ca="1" t="shared" si="5"/>
        <v>12</v>
      </c>
      <c r="D33" s="79" t="s">
        <v>136</v>
      </c>
      <c r="E33" s="79" t="s">
        <v>42</v>
      </c>
      <c r="F33" s="80">
        <f ca="1">COUNTIFS(D$3:D33,D33,A$3:A33,A33)</f>
        <v>1</v>
      </c>
      <c r="G33" s="79" t="s">
        <v>137</v>
      </c>
      <c r="H33" s="79" t="s">
        <v>31</v>
      </c>
      <c r="I33" s="79">
        <v>1</v>
      </c>
      <c r="J33" s="79" t="s">
        <v>32</v>
      </c>
      <c r="K33" s="89">
        <v>35</v>
      </c>
      <c r="L33" s="89" t="s">
        <v>33</v>
      </c>
      <c r="M33" s="89" t="s">
        <v>33</v>
      </c>
      <c r="N33" s="89" t="s">
        <v>33</v>
      </c>
      <c r="O33" s="79" t="s">
        <v>33</v>
      </c>
      <c r="P33" s="79" t="s">
        <v>56</v>
      </c>
      <c r="Q33" s="95" t="s">
        <v>57</v>
      </c>
      <c r="R33" s="96" t="s">
        <v>138</v>
      </c>
      <c r="S33" s="79" t="s">
        <v>139</v>
      </c>
      <c r="T33" s="79" t="s">
        <v>37</v>
      </c>
      <c r="U33" s="93">
        <v>1</v>
      </c>
      <c r="V33" s="97"/>
      <c r="W33" s="97"/>
      <c r="X33" s="97"/>
      <c r="Y33" s="79" t="s">
        <v>135</v>
      </c>
    </row>
    <row r="34" s="67" customFormat="1" ht="61" customHeight="1" spans="1:25">
      <c r="A34" s="78">
        <f ca="1" t="shared" si="4"/>
        <v>168</v>
      </c>
      <c r="B34" s="79" t="s">
        <v>131</v>
      </c>
      <c r="C34" s="80">
        <f ca="1" t="shared" si="5"/>
        <v>14</v>
      </c>
      <c r="D34" s="79" t="s">
        <v>140</v>
      </c>
      <c r="E34" s="79" t="s">
        <v>42</v>
      </c>
      <c r="F34" s="80">
        <f ca="1">COUNTIFS(D$3:D34,D34,A$3:A34,A34)</f>
        <v>1</v>
      </c>
      <c r="G34" s="79" t="s">
        <v>137</v>
      </c>
      <c r="H34" s="79" t="s">
        <v>31</v>
      </c>
      <c r="I34" s="79">
        <v>1</v>
      </c>
      <c r="J34" s="79" t="s">
        <v>32</v>
      </c>
      <c r="K34" s="89">
        <v>35</v>
      </c>
      <c r="L34" s="89" t="s">
        <v>33</v>
      </c>
      <c r="M34" s="89" t="s">
        <v>33</v>
      </c>
      <c r="N34" s="89" t="s">
        <v>33</v>
      </c>
      <c r="O34" s="79" t="s">
        <v>33</v>
      </c>
      <c r="P34" s="79" t="s">
        <v>141</v>
      </c>
      <c r="Q34" s="89" t="s">
        <v>33</v>
      </c>
      <c r="R34" s="96" t="s">
        <v>138</v>
      </c>
      <c r="S34" s="79"/>
      <c r="T34" s="79" t="s">
        <v>37</v>
      </c>
      <c r="U34" s="93">
        <v>1</v>
      </c>
      <c r="V34" s="79"/>
      <c r="W34" s="79"/>
      <c r="X34" s="94"/>
      <c r="Y34" s="79" t="s">
        <v>135</v>
      </c>
    </row>
    <row r="35" s="68" customFormat="1" ht="72" spans="1:25">
      <c r="A35" s="78">
        <f ca="1" t="shared" si="4"/>
        <v>194</v>
      </c>
      <c r="B35" s="82" t="s">
        <v>142</v>
      </c>
      <c r="C35" s="80">
        <f ca="1" t="shared" si="5"/>
        <v>4</v>
      </c>
      <c r="D35" s="79" t="s">
        <v>143</v>
      </c>
      <c r="E35" s="79" t="s">
        <v>42</v>
      </c>
      <c r="F35" s="80">
        <f ca="1">COUNTIFS(D$3:D35,D35,A$3:A35,A35)</f>
        <v>11</v>
      </c>
      <c r="G35" s="79" t="s">
        <v>144</v>
      </c>
      <c r="H35" s="79" t="s">
        <v>31</v>
      </c>
      <c r="I35" s="90">
        <v>1</v>
      </c>
      <c r="J35" s="88" t="s">
        <v>32</v>
      </c>
      <c r="K35" s="79">
        <v>35</v>
      </c>
      <c r="L35" s="79" t="s">
        <v>33</v>
      </c>
      <c r="M35" s="79" t="s">
        <v>33</v>
      </c>
      <c r="N35" s="79" t="s">
        <v>33</v>
      </c>
      <c r="O35" s="79" t="s">
        <v>33</v>
      </c>
      <c r="P35" s="79" t="s">
        <v>34</v>
      </c>
      <c r="Q35" s="79" t="s">
        <v>35</v>
      </c>
      <c r="R35" s="79" t="s">
        <v>145</v>
      </c>
      <c r="S35" s="79"/>
      <c r="T35" s="82" t="s">
        <v>37</v>
      </c>
      <c r="U35" s="93">
        <v>1</v>
      </c>
      <c r="V35" s="93"/>
      <c r="W35" s="93"/>
      <c r="X35" s="79"/>
      <c r="Y35" s="82" t="s">
        <v>146</v>
      </c>
    </row>
    <row r="36" s="68" customFormat="1" ht="72" spans="1:25">
      <c r="A36" s="78">
        <f ca="1" t="shared" si="4"/>
        <v>194</v>
      </c>
      <c r="B36" s="82" t="s">
        <v>142</v>
      </c>
      <c r="C36" s="80">
        <f ca="1" t="shared" si="5"/>
        <v>7</v>
      </c>
      <c r="D36" s="79" t="s">
        <v>147</v>
      </c>
      <c r="E36" s="79" t="s">
        <v>42</v>
      </c>
      <c r="F36" s="80">
        <f ca="1">COUNTIFS(D$3:D36,D36,A$3:A36,A36)</f>
        <v>3</v>
      </c>
      <c r="G36" s="79" t="s">
        <v>30</v>
      </c>
      <c r="H36" s="79" t="s">
        <v>31</v>
      </c>
      <c r="I36" s="90">
        <v>1</v>
      </c>
      <c r="J36" s="88" t="s">
        <v>32</v>
      </c>
      <c r="K36" s="79">
        <v>35</v>
      </c>
      <c r="L36" s="79" t="s">
        <v>33</v>
      </c>
      <c r="M36" s="79" t="s">
        <v>33</v>
      </c>
      <c r="N36" s="79" t="s">
        <v>33</v>
      </c>
      <c r="O36" s="79" t="s">
        <v>33</v>
      </c>
      <c r="P36" s="79" t="s">
        <v>56</v>
      </c>
      <c r="Q36" s="79" t="s">
        <v>57</v>
      </c>
      <c r="R36" s="79" t="s">
        <v>148</v>
      </c>
      <c r="S36" s="79"/>
      <c r="T36" s="82" t="s">
        <v>37</v>
      </c>
      <c r="U36" s="93">
        <v>1</v>
      </c>
      <c r="V36" s="93"/>
      <c r="W36" s="93"/>
      <c r="X36" s="79"/>
      <c r="Y36" s="82" t="s">
        <v>146</v>
      </c>
    </row>
    <row r="37" s="69" customFormat="1" ht="110" customHeight="1" spans="1:25">
      <c r="A37" s="73">
        <f ca="1" t="shared" si="4"/>
        <v>230</v>
      </c>
      <c r="B37" s="74" t="s">
        <v>149</v>
      </c>
      <c r="C37" s="75">
        <f ca="1" t="shared" si="5"/>
        <v>3</v>
      </c>
      <c r="D37" s="76" t="s">
        <v>150</v>
      </c>
      <c r="E37" s="76" t="s">
        <v>42</v>
      </c>
      <c r="F37" s="75">
        <f ca="1">COUNTIFS(D$3:D37,D37,A$3:A37,A37)</f>
        <v>2</v>
      </c>
      <c r="G37" s="76" t="s">
        <v>87</v>
      </c>
      <c r="H37" s="83" t="s">
        <v>31</v>
      </c>
      <c r="I37" s="76">
        <v>2</v>
      </c>
      <c r="J37" s="83" t="s">
        <v>32</v>
      </c>
      <c r="K37" s="76">
        <v>35</v>
      </c>
      <c r="L37" s="74" t="s">
        <v>33</v>
      </c>
      <c r="M37" s="74" t="s">
        <v>33</v>
      </c>
      <c r="N37" s="74" t="s">
        <v>33</v>
      </c>
      <c r="O37" s="74" t="s">
        <v>33</v>
      </c>
      <c r="P37" s="74" t="s">
        <v>34</v>
      </c>
      <c r="Q37" s="74" t="s">
        <v>35</v>
      </c>
      <c r="R37" s="76" t="s">
        <v>151</v>
      </c>
      <c r="S37" s="76" t="s">
        <v>152</v>
      </c>
      <c r="T37" s="76" t="s">
        <v>37</v>
      </c>
      <c r="U37" s="98">
        <v>1</v>
      </c>
      <c r="V37" s="83"/>
      <c r="W37" s="83"/>
      <c r="X37" s="83"/>
      <c r="Y37" s="100" t="s">
        <v>153</v>
      </c>
    </row>
    <row r="38" s="69" customFormat="1" ht="108" spans="1:25">
      <c r="A38" s="73">
        <f ca="1" t="shared" si="4"/>
        <v>230</v>
      </c>
      <c r="B38" s="74" t="s">
        <v>149</v>
      </c>
      <c r="C38" s="75">
        <f ca="1" t="shared" si="5"/>
        <v>10</v>
      </c>
      <c r="D38" s="76" t="s">
        <v>154</v>
      </c>
      <c r="E38" s="76" t="s">
        <v>42</v>
      </c>
      <c r="F38" s="75">
        <f ca="1">COUNTIFS(D$3:D38,D38,A$3:A38,A38)</f>
        <v>1</v>
      </c>
      <c r="G38" s="76" t="s">
        <v>75</v>
      </c>
      <c r="H38" s="83" t="s">
        <v>31</v>
      </c>
      <c r="I38" s="76">
        <v>1</v>
      </c>
      <c r="J38" s="83" t="s">
        <v>32</v>
      </c>
      <c r="K38" s="76">
        <v>35</v>
      </c>
      <c r="L38" s="74" t="s">
        <v>33</v>
      </c>
      <c r="M38" s="74" t="s">
        <v>33</v>
      </c>
      <c r="N38" s="74" t="s">
        <v>33</v>
      </c>
      <c r="O38" s="74" t="s">
        <v>33</v>
      </c>
      <c r="P38" s="74" t="s">
        <v>56</v>
      </c>
      <c r="Q38" s="74" t="s">
        <v>57</v>
      </c>
      <c r="R38" s="74" t="s">
        <v>155</v>
      </c>
      <c r="S38" s="76"/>
      <c r="T38" s="76" t="s">
        <v>37</v>
      </c>
      <c r="U38" s="98">
        <v>1</v>
      </c>
      <c r="V38" s="83"/>
      <c r="W38" s="83"/>
      <c r="X38" s="83"/>
      <c r="Y38" s="100" t="s">
        <v>153</v>
      </c>
    </row>
    <row r="39" s="70" customFormat="1" ht="352" customHeight="1" spans="1:25">
      <c r="A39" s="78">
        <f ca="1" t="shared" si="4"/>
        <v>255</v>
      </c>
      <c r="B39" s="79" t="s">
        <v>156</v>
      </c>
      <c r="C39" s="80">
        <f ca="1" t="shared" si="5"/>
        <v>1</v>
      </c>
      <c r="D39" s="79" t="s">
        <v>157</v>
      </c>
      <c r="E39" s="79" t="s">
        <v>42</v>
      </c>
      <c r="F39" s="80">
        <f ca="1">COUNTIFS(D$3:D39,D39,A$3:A39,A39)</f>
        <v>3</v>
      </c>
      <c r="G39" s="79" t="s">
        <v>158</v>
      </c>
      <c r="H39" s="79" t="s">
        <v>31</v>
      </c>
      <c r="I39" s="79">
        <v>1</v>
      </c>
      <c r="J39" s="79" t="s">
        <v>32</v>
      </c>
      <c r="K39" s="79">
        <v>35</v>
      </c>
      <c r="L39" s="79" t="s">
        <v>33</v>
      </c>
      <c r="M39" s="79" t="s">
        <v>33</v>
      </c>
      <c r="N39" s="79" t="s">
        <v>33</v>
      </c>
      <c r="O39" s="79" t="s">
        <v>33</v>
      </c>
      <c r="P39" s="79" t="s">
        <v>34</v>
      </c>
      <c r="Q39" s="79" t="s">
        <v>35</v>
      </c>
      <c r="R39" s="79" t="s">
        <v>159</v>
      </c>
      <c r="S39" s="79" t="s">
        <v>160</v>
      </c>
      <c r="T39" s="79" t="s">
        <v>37</v>
      </c>
      <c r="U39" s="93">
        <v>1</v>
      </c>
      <c r="V39" s="93"/>
      <c r="W39" s="93"/>
      <c r="X39" s="79"/>
      <c r="Y39" s="79" t="s">
        <v>161</v>
      </c>
    </row>
    <row r="40" s="71" customFormat="1" ht="68" customHeight="1" spans="1:25">
      <c r="A40" s="73">
        <f ca="1" t="shared" si="4"/>
        <v>296</v>
      </c>
      <c r="B40" s="74" t="s">
        <v>162</v>
      </c>
      <c r="C40" s="75">
        <f ca="1" t="shared" si="5"/>
        <v>6</v>
      </c>
      <c r="D40" s="74" t="s">
        <v>163</v>
      </c>
      <c r="E40" s="74" t="s">
        <v>42</v>
      </c>
      <c r="F40" s="75">
        <f ca="1">COUNTIFS(D$3:D40,D40,A$3:A40,A40)</f>
        <v>1</v>
      </c>
      <c r="G40" s="74" t="s">
        <v>164</v>
      </c>
      <c r="H40" s="74" t="s">
        <v>31</v>
      </c>
      <c r="I40" s="74">
        <v>1</v>
      </c>
      <c r="J40" s="74" t="s">
        <v>32</v>
      </c>
      <c r="K40" s="74">
        <v>35</v>
      </c>
      <c r="L40" s="74" t="s">
        <v>33</v>
      </c>
      <c r="M40" s="74" t="s">
        <v>33</v>
      </c>
      <c r="N40" s="74" t="s">
        <v>33</v>
      </c>
      <c r="O40" s="74" t="s">
        <v>33</v>
      </c>
      <c r="P40" s="74" t="s">
        <v>56</v>
      </c>
      <c r="Q40" s="74" t="s">
        <v>57</v>
      </c>
      <c r="R40" s="74" t="s">
        <v>165</v>
      </c>
      <c r="S40" s="74" t="s">
        <v>166</v>
      </c>
      <c r="T40" s="74" t="s">
        <v>37</v>
      </c>
      <c r="U40" s="91">
        <v>1</v>
      </c>
      <c r="V40" s="91"/>
      <c r="W40" s="91"/>
      <c r="X40" s="74" t="s">
        <v>167</v>
      </c>
      <c r="Y40" s="74" t="s">
        <v>168</v>
      </c>
    </row>
    <row r="41" spans="9:9">
      <c r="I41">
        <f>SUM(I3:I40)</f>
        <v>52</v>
      </c>
    </row>
  </sheetData>
  <mergeCells count="15">
    <mergeCell ref="K1:S1"/>
    <mergeCell ref="U1:W1"/>
    <mergeCell ref="A1:A2"/>
    <mergeCell ref="B1:B2"/>
    <mergeCell ref="C1:C2"/>
    <mergeCell ref="D1:D2"/>
    <mergeCell ref="E1:E2"/>
    <mergeCell ref="F1:F2"/>
    <mergeCell ref="G1:G2"/>
    <mergeCell ref="H1:H2"/>
    <mergeCell ref="I1:I2"/>
    <mergeCell ref="J1:J2"/>
    <mergeCell ref="T1:T2"/>
    <mergeCell ref="X1:X2"/>
    <mergeCell ref="Y1:Y2"/>
  </mergeCells>
  <dataValidations count="8">
    <dataValidation type="list" allowBlank="1" showInputMessage="1" showErrorMessage="1" sqref="J3 J5 J6 J14 K14 J15 K15 J16 K16 J17 K17 J18 K18 J19 K19 J20 K20 J21 K21 J22 K22 J23 K23 J24 K24 J25 K25 J26 K26 J27 K27 J28 K28 J29 K29 J30 K30 J31 K31 J32 J33 J34 J40">
      <formula1>"专门岗位,非专门岗位"</formula1>
    </dataValidation>
    <dataValidation type="list" allowBlank="1" showInputMessage="1" showErrorMessage="1" sqref="E5 E6 E7 E8 E9 E10 E14 E15 E16 E17 E18 E19 E20 E21 E22 E23 E24 E25 E26 E27 E28 E29 E30 E31">
      <formula1>"财政核拨,财政核补,经费自给"</formula1>
    </dataValidation>
    <dataValidation type="list" allowBlank="1" showInputMessage="1" showErrorMessage="1" sqref="L5 M5 L6 M6 L7 L8 L9 L10 L40">
      <formula1>"男,女,不限"</formula1>
    </dataValidation>
    <dataValidation type="list" allowBlank="1" showInputMessage="1" showErrorMessage="1" sqref="T5 T8 T9 T10 T40">
      <formula1>"综合基础知识,医学基础知识,护理基础知识,免笔试"</formula1>
    </dataValidation>
    <dataValidation type="list" allowBlank="1" showInputMessage="1" showErrorMessage="1" sqref="Q7 Q8 Q9 Q10 Q40">
      <formula1>"不限,学士及以上,硕士及以上,博士"</formula1>
    </dataValidation>
    <dataValidation type="list" allowBlank="1" showInputMessage="1" showErrorMessage="1" sqref="T7">
      <formula1>"综合基础知识,医学基础知识,护理基础知识,免笔试,护理专业知识"</formula1>
    </dataValidation>
    <dataValidation type="list" allowBlank="1" showInputMessage="1" showErrorMessage="1" sqref="J8 J9 J10">
      <formula1>"专门岗位,非专门岗位,专门岗位二"</formula1>
    </dataValidation>
    <dataValidation type="list" allowBlank="1" showInputMessage="1" showErrorMessage="1" sqref="P8 P9 P10 P14 Q14 P15 Q15 P16 Q16 P17 Q17 P18 Q18 P19 Q19 P20 Q20 P21 Q21 P22 Q22 P23 Q23 P24 Q24 P25 Q25 P26 Q26 P27 Q27 P28 Q28 P29 Q29 P30 Q30 P31 Q31 P40">
      <formula1>"中专及以上,大专及以上,本科及以上,研究生"</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6"/>
  <sheetViews>
    <sheetView zoomScale="70" zoomScaleNormal="70" topLeftCell="A6" workbookViewId="0">
      <selection activeCell="Q22" sqref="Q22"/>
    </sheetView>
  </sheetViews>
  <sheetFormatPr defaultColWidth="9" defaultRowHeight="13.5"/>
  <sheetData>
    <row r="1" s="1" customFormat="1" ht="56" customHeight="1" spans="1:29">
      <c r="A1" s="8" t="s">
        <v>169</v>
      </c>
      <c r="B1" s="8" t="s">
        <v>3</v>
      </c>
      <c r="C1" s="9" t="s">
        <v>170</v>
      </c>
      <c r="D1" s="10" t="s">
        <v>5</v>
      </c>
      <c r="E1" s="8" t="s">
        <v>171</v>
      </c>
      <c r="F1" s="11" t="s">
        <v>172</v>
      </c>
      <c r="G1" s="8" t="s">
        <v>173</v>
      </c>
      <c r="H1" s="8" t="s">
        <v>174</v>
      </c>
      <c r="I1" s="34" t="s">
        <v>175</v>
      </c>
      <c r="J1" s="34" t="s">
        <v>176</v>
      </c>
      <c r="K1" s="9" t="s">
        <v>177</v>
      </c>
      <c r="L1" s="9" t="s">
        <v>178</v>
      </c>
      <c r="M1" s="8" t="s">
        <v>22</v>
      </c>
      <c r="N1" s="8" t="s">
        <v>179</v>
      </c>
      <c r="O1" s="8" t="s">
        <v>180</v>
      </c>
      <c r="P1" s="9" t="s">
        <v>181</v>
      </c>
      <c r="Q1" s="9" t="s">
        <v>182</v>
      </c>
      <c r="R1" s="8" t="s">
        <v>183</v>
      </c>
      <c r="S1" s="8" t="s">
        <v>9</v>
      </c>
      <c r="T1" s="8" t="s">
        <v>184</v>
      </c>
      <c r="U1" s="10" t="s">
        <v>23</v>
      </c>
      <c r="V1" s="8" t="s">
        <v>13</v>
      </c>
      <c r="W1" s="46"/>
      <c r="X1" s="46"/>
      <c r="Y1" s="46"/>
      <c r="Z1" s="46"/>
      <c r="AA1" s="46"/>
      <c r="AB1" s="46"/>
      <c r="AC1" s="46"/>
    </row>
    <row r="2" s="2" customFormat="1" ht="74" customHeight="1" spans="1:29">
      <c r="A2" s="12" t="s">
        <v>185</v>
      </c>
      <c r="B2" s="13" t="s">
        <v>186</v>
      </c>
      <c r="C2" s="13" t="s">
        <v>42</v>
      </c>
      <c r="D2" s="13" t="s">
        <v>187</v>
      </c>
      <c r="E2" s="13" t="s">
        <v>188</v>
      </c>
      <c r="F2" s="14">
        <v>1</v>
      </c>
      <c r="G2" s="13" t="s">
        <v>189</v>
      </c>
      <c r="H2" s="13" t="s">
        <v>37</v>
      </c>
      <c r="I2" s="35">
        <v>1</v>
      </c>
      <c r="J2" s="33">
        <v>0</v>
      </c>
      <c r="K2" s="15" t="s">
        <v>56</v>
      </c>
      <c r="L2" s="15" t="s">
        <v>190</v>
      </c>
      <c r="M2" s="36" t="s">
        <v>191</v>
      </c>
      <c r="N2" s="13" t="s">
        <v>33</v>
      </c>
      <c r="O2" s="13" t="s">
        <v>33</v>
      </c>
      <c r="P2" s="15" t="s">
        <v>192</v>
      </c>
      <c r="Q2" s="39" t="s">
        <v>33</v>
      </c>
      <c r="R2" s="13" t="s">
        <v>193</v>
      </c>
      <c r="S2" s="47" t="s">
        <v>32</v>
      </c>
      <c r="T2" s="12" t="s">
        <v>194</v>
      </c>
      <c r="U2" s="48" t="s">
        <v>195</v>
      </c>
      <c r="V2" s="12" t="s">
        <v>196</v>
      </c>
      <c r="W2" s="49"/>
      <c r="X2" s="49"/>
      <c r="Y2" s="49"/>
      <c r="Z2" s="49"/>
      <c r="AA2" s="49"/>
      <c r="AB2" s="49"/>
      <c r="AC2" s="49"/>
    </row>
    <row r="3" s="2" customFormat="1" ht="91" customHeight="1" spans="1:29">
      <c r="A3" s="12" t="s">
        <v>185</v>
      </c>
      <c r="B3" s="15" t="s">
        <v>186</v>
      </c>
      <c r="C3" s="13" t="s">
        <v>42</v>
      </c>
      <c r="D3" s="13" t="s">
        <v>197</v>
      </c>
      <c r="E3" s="15" t="s">
        <v>188</v>
      </c>
      <c r="F3" s="15">
        <v>1</v>
      </c>
      <c r="G3" s="15" t="s">
        <v>189</v>
      </c>
      <c r="H3" s="15" t="s">
        <v>37</v>
      </c>
      <c r="I3" s="35">
        <v>1</v>
      </c>
      <c r="J3" s="33">
        <v>0</v>
      </c>
      <c r="K3" s="15" t="s">
        <v>56</v>
      </c>
      <c r="L3" s="15" t="s">
        <v>190</v>
      </c>
      <c r="M3" s="37" t="s">
        <v>198</v>
      </c>
      <c r="N3" s="13" t="s">
        <v>33</v>
      </c>
      <c r="O3" s="15" t="s">
        <v>33</v>
      </c>
      <c r="P3" s="15" t="s">
        <v>192</v>
      </c>
      <c r="Q3" s="39" t="s">
        <v>33</v>
      </c>
      <c r="R3" s="15" t="s">
        <v>193</v>
      </c>
      <c r="S3" s="47" t="s">
        <v>32</v>
      </c>
      <c r="T3" s="12" t="s">
        <v>194</v>
      </c>
      <c r="U3" s="50" t="s">
        <v>199</v>
      </c>
      <c r="V3" s="12" t="s">
        <v>196</v>
      </c>
      <c r="W3" s="49"/>
      <c r="X3" s="49"/>
      <c r="Y3" s="49"/>
      <c r="Z3" s="49"/>
      <c r="AA3" s="49"/>
      <c r="AB3" s="49"/>
      <c r="AC3" s="49"/>
    </row>
    <row r="4" s="2" customFormat="1" ht="114" customHeight="1" spans="1:29">
      <c r="A4" s="12" t="s">
        <v>185</v>
      </c>
      <c r="B4" s="12" t="s">
        <v>200</v>
      </c>
      <c r="C4" s="12" t="s">
        <v>42</v>
      </c>
      <c r="D4" s="13" t="s">
        <v>201</v>
      </c>
      <c r="E4" s="16" t="s">
        <v>188</v>
      </c>
      <c r="F4" s="17">
        <v>1</v>
      </c>
      <c r="G4" s="12" t="s">
        <v>189</v>
      </c>
      <c r="H4" s="16" t="s">
        <v>37</v>
      </c>
      <c r="I4" s="35">
        <v>1</v>
      </c>
      <c r="J4" s="38">
        <v>0</v>
      </c>
      <c r="K4" s="39" t="s">
        <v>34</v>
      </c>
      <c r="L4" s="39" t="s">
        <v>202</v>
      </c>
      <c r="M4" s="13" t="s">
        <v>203</v>
      </c>
      <c r="N4" s="12" t="s">
        <v>33</v>
      </c>
      <c r="O4" s="12" t="s">
        <v>33</v>
      </c>
      <c r="P4" s="39" t="s">
        <v>192</v>
      </c>
      <c r="Q4" s="39" t="s">
        <v>33</v>
      </c>
      <c r="R4" s="12" t="s">
        <v>193</v>
      </c>
      <c r="S4" s="47" t="s">
        <v>32</v>
      </c>
      <c r="T4" s="12" t="s">
        <v>194</v>
      </c>
      <c r="U4" s="50" t="s">
        <v>204</v>
      </c>
      <c r="V4" s="12" t="s">
        <v>196</v>
      </c>
      <c r="W4" s="49"/>
      <c r="X4" s="49"/>
      <c r="Y4" s="49"/>
      <c r="Z4" s="49"/>
      <c r="AA4" s="49"/>
      <c r="AB4" s="49"/>
      <c r="AC4" s="49"/>
    </row>
    <row r="5" s="2" customFormat="1" ht="62" customHeight="1" spans="1:29">
      <c r="A5" s="12" t="s">
        <v>185</v>
      </c>
      <c r="B5" s="12" t="s">
        <v>205</v>
      </c>
      <c r="C5" s="12" t="s">
        <v>42</v>
      </c>
      <c r="D5" s="13" t="s">
        <v>206</v>
      </c>
      <c r="E5" s="12" t="s">
        <v>188</v>
      </c>
      <c r="F5" s="17">
        <v>1</v>
      </c>
      <c r="G5" s="12" t="s">
        <v>189</v>
      </c>
      <c r="H5" s="12" t="s">
        <v>37</v>
      </c>
      <c r="I5" s="35">
        <v>1</v>
      </c>
      <c r="J5" s="38">
        <v>0</v>
      </c>
      <c r="K5" s="39" t="s">
        <v>56</v>
      </c>
      <c r="L5" s="39" t="s">
        <v>190</v>
      </c>
      <c r="M5" s="13" t="s">
        <v>198</v>
      </c>
      <c r="N5" s="12" t="s">
        <v>33</v>
      </c>
      <c r="O5" s="12" t="s">
        <v>33</v>
      </c>
      <c r="P5" s="39" t="s">
        <v>192</v>
      </c>
      <c r="Q5" s="39" t="s">
        <v>33</v>
      </c>
      <c r="R5" s="12" t="s">
        <v>193</v>
      </c>
      <c r="S5" s="47" t="s">
        <v>32</v>
      </c>
      <c r="T5" s="12" t="s">
        <v>194</v>
      </c>
      <c r="U5" s="48" t="s">
        <v>195</v>
      </c>
      <c r="V5" s="12" t="s">
        <v>196</v>
      </c>
      <c r="W5" s="49"/>
      <c r="X5" s="49"/>
      <c r="Y5" s="49"/>
      <c r="Z5" s="49"/>
      <c r="AA5" s="49"/>
      <c r="AB5" s="49"/>
      <c r="AC5" s="49"/>
    </row>
    <row r="6" s="3" customFormat="1" ht="66" customHeight="1" spans="1:27">
      <c r="A6" s="18" t="s">
        <v>207</v>
      </c>
      <c r="B6" s="12" t="s">
        <v>208</v>
      </c>
      <c r="C6" s="12" t="s">
        <v>42</v>
      </c>
      <c r="D6" s="12" t="s">
        <v>209</v>
      </c>
      <c r="E6" s="12" t="s">
        <v>210</v>
      </c>
      <c r="F6" s="17">
        <v>1</v>
      </c>
      <c r="G6" s="12" t="s">
        <v>189</v>
      </c>
      <c r="H6" s="12" t="s">
        <v>37</v>
      </c>
      <c r="I6" s="12" t="s">
        <v>211</v>
      </c>
      <c r="J6" s="12" t="s">
        <v>212</v>
      </c>
      <c r="K6" s="39" t="s">
        <v>141</v>
      </c>
      <c r="L6" s="39" t="s">
        <v>33</v>
      </c>
      <c r="M6" s="12" t="s">
        <v>213</v>
      </c>
      <c r="N6" s="12" t="s">
        <v>33</v>
      </c>
      <c r="O6" s="12" t="s">
        <v>33</v>
      </c>
      <c r="P6" s="12" t="s">
        <v>192</v>
      </c>
      <c r="Q6" s="39" t="s">
        <v>33</v>
      </c>
      <c r="R6" s="12" t="s">
        <v>193</v>
      </c>
      <c r="S6" s="39" t="s">
        <v>32</v>
      </c>
      <c r="T6" s="12" t="s">
        <v>214</v>
      </c>
      <c r="U6" s="51"/>
      <c r="V6" s="39" t="s">
        <v>215</v>
      </c>
      <c r="W6" s="52"/>
      <c r="X6" s="52"/>
      <c r="Y6" s="52"/>
      <c r="Z6" s="52"/>
      <c r="AA6" s="52"/>
    </row>
    <row r="7" s="4" customFormat="1" ht="409.5" spans="1:22">
      <c r="A7" s="19" t="s">
        <v>216</v>
      </c>
      <c r="B7" s="20" t="s">
        <v>217</v>
      </c>
      <c r="C7" s="21" t="s">
        <v>125</v>
      </c>
      <c r="D7" s="20" t="s">
        <v>218</v>
      </c>
      <c r="E7" s="21" t="s">
        <v>219</v>
      </c>
      <c r="F7" s="22">
        <v>1</v>
      </c>
      <c r="G7" s="20" t="s">
        <v>189</v>
      </c>
      <c r="H7" s="20" t="s">
        <v>37</v>
      </c>
      <c r="I7" s="20" t="s">
        <v>211</v>
      </c>
      <c r="J7" s="20" t="s">
        <v>212</v>
      </c>
      <c r="K7" s="23" t="s">
        <v>56</v>
      </c>
      <c r="L7" s="23" t="s">
        <v>190</v>
      </c>
      <c r="M7" s="21" t="s">
        <v>220</v>
      </c>
      <c r="N7" s="20" t="s">
        <v>33</v>
      </c>
      <c r="O7" s="20" t="s">
        <v>33</v>
      </c>
      <c r="P7" s="23" t="s">
        <v>192</v>
      </c>
      <c r="Q7" s="23" t="s">
        <v>33</v>
      </c>
      <c r="R7" s="20" t="s">
        <v>221</v>
      </c>
      <c r="S7" s="20" t="s">
        <v>32</v>
      </c>
      <c r="T7" s="20" t="s">
        <v>222</v>
      </c>
      <c r="U7" s="53"/>
      <c r="V7" s="53" t="s">
        <v>223</v>
      </c>
    </row>
    <row r="8" s="4" customFormat="1" ht="81" customHeight="1" spans="1:24">
      <c r="A8" s="23" t="s">
        <v>224</v>
      </c>
      <c r="B8" s="20" t="s">
        <v>225</v>
      </c>
      <c r="C8" s="20" t="s">
        <v>42</v>
      </c>
      <c r="D8" s="20" t="s">
        <v>226</v>
      </c>
      <c r="E8" s="20" t="s">
        <v>227</v>
      </c>
      <c r="F8" s="22">
        <v>1</v>
      </c>
      <c r="G8" s="20" t="s">
        <v>189</v>
      </c>
      <c r="H8" s="20" t="s">
        <v>37</v>
      </c>
      <c r="I8" s="20" t="s">
        <v>211</v>
      </c>
      <c r="J8" s="20" t="s">
        <v>212</v>
      </c>
      <c r="K8" s="23" t="s">
        <v>141</v>
      </c>
      <c r="L8" s="23" t="s">
        <v>33</v>
      </c>
      <c r="M8" s="20" t="s">
        <v>228</v>
      </c>
      <c r="N8" s="20" t="s">
        <v>33</v>
      </c>
      <c r="O8" s="20" t="s">
        <v>33</v>
      </c>
      <c r="P8" s="23" t="s">
        <v>192</v>
      </c>
      <c r="Q8" s="23" t="s">
        <v>33</v>
      </c>
      <c r="R8" s="20" t="s">
        <v>221</v>
      </c>
      <c r="S8" s="20" t="s">
        <v>32</v>
      </c>
      <c r="T8" s="20" t="s">
        <v>229</v>
      </c>
      <c r="U8" s="53"/>
      <c r="V8" s="53" t="s">
        <v>223</v>
      </c>
      <c r="W8" s="54"/>
      <c r="X8" s="54"/>
    </row>
    <row r="9" s="5" customFormat="1" ht="123" customHeight="1" spans="1:30">
      <c r="A9" s="24" t="s">
        <v>230</v>
      </c>
      <c r="B9" s="24" t="s">
        <v>231</v>
      </c>
      <c r="C9" s="25" t="s">
        <v>42</v>
      </c>
      <c r="D9" s="25" t="s">
        <v>232</v>
      </c>
      <c r="E9" s="25" t="s">
        <v>188</v>
      </c>
      <c r="F9" s="26">
        <v>1</v>
      </c>
      <c r="G9" s="25" t="s">
        <v>189</v>
      </c>
      <c r="H9" s="27" t="s">
        <v>37</v>
      </c>
      <c r="I9" s="40">
        <v>1</v>
      </c>
      <c r="J9" s="41">
        <v>0</v>
      </c>
      <c r="K9" s="24" t="s">
        <v>34</v>
      </c>
      <c r="L9" s="24" t="s">
        <v>202</v>
      </c>
      <c r="M9" s="27" t="s">
        <v>233</v>
      </c>
      <c r="N9" s="25" t="s">
        <v>33</v>
      </c>
      <c r="O9" s="25" t="s">
        <v>33</v>
      </c>
      <c r="P9" s="24" t="s">
        <v>192</v>
      </c>
      <c r="Q9" s="24" t="s">
        <v>33</v>
      </c>
      <c r="R9" s="25" t="s">
        <v>193</v>
      </c>
      <c r="S9" s="25" t="s">
        <v>32</v>
      </c>
      <c r="T9" s="55" t="s">
        <v>234</v>
      </c>
      <c r="U9" s="53" t="s">
        <v>235</v>
      </c>
      <c r="V9" s="24"/>
      <c r="W9" s="56"/>
      <c r="X9" s="56"/>
      <c r="Y9" s="56"/>
      <c r="Z9" s="56"/>
      <c r="AA9" s="56"/>
      <c r="AB9" s="56"/>
      <c r="AC9" s="56"/>
      <c r="AD9" s="56"/>
    </row>
    <row r="10" s="3" customFormat="1" ht="74" customHeight="1" spans="1:30">
      <c r="A10" s="15" t="s">
        <v>236</v>
      </c>
      <c r="B10" s="13" t="s">
        <v>237</v>
      </c>
      <c r="C10" s="13" t="s">
        <v>42</v>
      </c>
      <c r="D10" s="13" t="s">
        <v>238</v>
      </c>
      <c r="E10" s="13" t="s">
        <v>188</v>
      </c>
      <c r="F10" s="14">
        <v>1</v>
      </c>
      <c r="G10" s="13" t="s">
        <v>189</v>
      </c>
      <c r="H10" s="13" t="s">
        <v>37</v>
      </c>
      <c r="I10" s="42">
        <v>1</v>
      </c>
      <c r="J10" s="33">
        <v>0</v>
      </c>
      <c r="K10" s="15" t="s">
        <v>56</v>
      </c>
      <c r="L10" s="15" t="s">
        <v>190</v>
      </c>
      <c r="M10" s="13" t="s">
        <v>239</v>
      </c>
      <c r="N10" s="13" t="s">
        <v>33</v>
      </c>
      <c r="O10" s="13" t="s">
        <v>33</v>
      </c>
      <c r="P10" s="15" t="s">
        <v>192</v>
      </c>
      <c r="Q10" s="15" t="s">
        <v>33</v>
      </c>
      <c r="R10" s="13" t="s">
        <v>240</v>
      </c>
      <c r="S10" s="13" t="s">
        <v>32</v>
      </c>
      <c r="T10" s="13" t="s">
        <v>241</v>
      </c>
      <c r="U10" s="57"/>
      <c r="V10" s="15" t="s">
        <v>223</v>
      </c>
      <c r="W10" s="52"/>
      <c r="X10" s="52"/>
      <c r="Y10" s="52"/>
      <c r="Z10" s="52"/>
      <c r="AA10" s="52"/>
      <c r="AB10" s="52"/>
      <c r="AC10" s="52"/>
      <c r="AD10" s="52"/>
    </row>
    <row r="11" s="6" customFormat="1" ht="71" customHeight="1" spans="1:30">
      <c r="A11" s="28" t="s">
        <v>242</v>
      </c>
      <c r="B11" s="13" t="s">
        <v>243</v>
      </c>
      <c r="C11" s="13" t="s">
        <v>42</v>
      </c>
      <c r="D11" s="13" t="s">
        <v>244</v>
      </c>
      <c r="E11" s="13" t="s">
        <v>245</v>
      </c>
      <c r="F11" s="14">
        <v>1</v>
      </c>
      <c r="G11" s="13" t="s">
        <v>189</v>
      </c>
      <c r="H11" s="13" t="s">
        <v>37</v>
      </c>
      <c r="I11" s="13" t="s">
        <v>211</v>
      </c>
      <c r="J11" s="13" t="s">
        <v>212</v>
      </c>
      <c r="K11" s="15" t="s">
        <v>141</v>
      </c>
      <c r="L11" s="15" t="s">
        <v>33</v>
      </c>
      <c r="M11" s="13" t="s">
        <v>246</v>
      </c>
      <c r="N11" s="13" t="s">
        <v>33</v>
      </c>
      <c r="O11" s="13" t="s">
        <v>33</v>
      </c>
      <c r="P11" s="15" t="s">
        <v>192</v>
      </c>
      <c r="Q11" s="15" t="s">
        <v>33</v>
      </c>
      <c r="R11" s="13" t="s">
        <v>193</v>
      </c>
      <c r="S11" s="13" t="s">
        <v>32</v>
      </c>
      <c r="T11" s="15" t="s">
        <v>247</v>
      </c>
      <c r="U11" s="48"/>
      <c r="V11" s="48" t="s">
        <v>196</v>
      </c>
      <c r="W11" s="58"/>
      <c r="X11" s="58"/>
      <c r="Y11" s="58"/>
      <c r="Z11" s="58"/>
      <c r="AA11" s="58"/>
      <c r="AB11" s="58"/>
      <c r="AC11" s="58"/>
      <c r="AD11" s="58"/>
    </row>
    <row r="12" s="3" customFormat="1" ht="106" customHeight="1" spans="1:22">
      <c r="A12" s="15" t="s">
        <v>248</v>
      </c>
      <c r="B12" s="29" t="s">
        <v>249</v>
      </c>
      <c r="C12" s="12" t="s">
        <v>42</v>
      </c>
      <c r="D12" s="12" t="s">
        <v>250</v>
      </c>
      <c r="E12" s="12" t="s">
        <v>188</v>
      </c>
      <c r="F12" s="17">
        <v>1</v>
      </c>
      <c r="G12" s="12" t="s">
        <v>189</v>
      </c>
      <c r="H12" s="12" t="s">
        <v>37</v>
      </c>
      <c r="I12" s="43">
        <v>1</v>
      </c>
      <c r="J12" s="12" t="s">
        <v>212</v>
      </c>
      <c r="K12" s="39" t="s">
        <v>56</v>
      </c>
      <c r="L12" s="39" t="s">
        <v>190</v>
      </c>
      <c r="M12" s="12" t="s">
        <v>251</v>
      </c>
      <c r="N12" s="12" t="s">
        <v>33</v>
      </c>
      <c r="O12" s="12" t="s">
        <v>33</v>
      </c>
      <c r="P12" s="39" t="s">
        <v>192</v>
      </c>
      <c r="Q12" s="39" t="s">
        <v>33</v>
      </c>
      <c r="R12" s="59" t="s">
        <v>193</v>
      </c>
      <c r="S12" s="12" t="s">
        <v>32</v>
      </c>
      <c r="T12" s="12" t="s">
        <v>252</v>
      </c>
      <c r="U12" s="29"/>
      <c r="V12" s="29" t="s">
        <v>223</v>
      </c>
    </row>
    <row r="13" s="6" customFormat="1" ht="87" customHeight="1" spans="1:30">
      <c r="A13" s="30" t="s">
        <v>253</v>
      </c>
      <c r="B13" s="30" t="s">
        <v>254</v>
      </c>
      <c r="C13" s="30" t="s">
        <v>42</v>
      </c>
      <c r="D13" s="30" t="s">
        <v>255</v>
      </c>
      <c r="E13" s="30" t="s">
        <v>256</v>
      </c>
      <c r="F13" s="31">
        <v>1</v>
      </c>
      <c r="G13" s="30" t="s">
        <v>189</v>
      </c>
      <c r="H13" s="30" t="s">
        <v>37</v>
      </c>
      <c r="I13" s="44">
        <v>1</v>
      </c>
      <c r="J13" s="30" t="s">
        <v>212</v>
      </c>
      <c r="K13" s="45" t="s">
        <v>141</v>
      </c>
      <c r="L13" s="45" t="s">
        <v>33</v>
      </c>
      <c r="M13" s="30" t="s">
        <v>257</v>
      </c>
      <c r="N13" s="30" t="s">
        <v>33</v>
      </c>
      <c r="O13" s="30" t="s">
        <v>33</v>
      </c>
      <c r="P13" s="45" t="s">
        <v>192</v>
      </c>
      <c r="Q13" s="45" t="s">
        <v>33</v>
      </c>
      <c r="R13" s="30" t="s">
        <v>193</v>
      </c>
      <c r="S13" s="30" t="s">
        <v>32</v>
      </c>
      <c r="T13" s="30" t="s">
        <v>258</v>
      </c>
      <c r="U13" s="60"/>
      <c r="V13" s="30" t="s">
        <v>196</v>
      </c>
      <c r="W13" s="61"/>
      <c r="X13" s="61"/>
      <c r="Y13" s="61"/>
      <c r="Z13" s="61"/>
      <c r="AA13" s="61"/>
      <c r="AB13" s="61"/>
      <c r="AC13" s="61"/>
      <c r="AD13" s="61"/>
    </row>
    <row r="14" s="7" customFormat="1" ht="85" customHeight="1" spans="1:22">
      <c r="A14" s="32" t="s">
        <v>259</v>
      </c>
      <c r="B14" s="13" t="s">
        <v>260</v>
      </c>
      <c r="C14" s="13" t="s">
        <v>42</v>
      </c>
      <c r="D14" s="33">
        <v>107032</v>
      </c>
      <c r="E14" s="13" t="s">
        <v>261</v>
      </c>
      <c r="F14" s="14">
        <v>1</v>
      </c>
      <c r="G14" s="13" t="s">
        <v>189</v>
      </c>
      <c r="H14" s="13" t="s">
        <v>37</v>
      </c>
      <c r="I14" s="13" t="s">
        <v>262</v>
      </c>
      <c r="J14" s="13" t="s">
        <v>262</v>
      </c>
      <c r="K14" s="15" t="s">
        <v>34</v>
      </c>
      <c r="L14" s="15" t="s">
        <v>202</v>
      </c>
      <c r="M14" s="13" t="s">
        <v>263</v>
      </c>
      <c r="N14" s="13" t="s">
        <v>264</v>
      </c>
      <c r="O14" s="13" t="s">
        <v>33</v>
      </c>
      <c r="P14" s="15" t="s">
        <v>192</v>
      </c>
      <c r="Q14" s="15" t="s">
        <v>33</v>
      </c>
      <c r="R14" s="13" t="s">
        <v>193</v>
      </c>
      <c r="S14" s="13" t="s">
        <v>32</v>
      </c>
      <c r="T14" s="13" t="s">
        <v>265</v>
      </c>
      <c r="U14" s="13" t="s">
        <v>266</v>
      </c>
      <c r="V14" s="15" t="s">
        <v>267</v>
      </c>
    </row>
    <row r="15" s="7" customFormat="1" ht="85" customHeight="1" spans="1:22">
      <c r="A15" s="32" t="s">
        <v>259</v>
      </c>
      <c r="B15" s="13" t="s">
        <v>268</v>
      </c>
      <c r="C15" s="13" t="s">
        <v>42</v>
      </c>
      <c r="D15" s="33">
        <v>107303</v>
      </c>
      <c r="E15" s="13" t="s">
        <v>269</v>
      </c>
      <c r="F15" s="14">
        <v>1</v>
      </c>
      <c r="G15" s="13" t="s">
        <v>189</v>
      </c>
      <c r="H15" s="13" t="s">
        <v>37</v>
      </c>
      <c r="I15" s="13" t="s">
        <v>262</v>
      </c>
      <c r="J15" s="13" t="s">
        <v>262</v>
      </c>
      <c r="K15" s="15" t="s">
        <v>34</v>
      </c>
      <c r="L15" s="15" t="s">
        <v>202</v>
      </c>
      <c r="M15" s="13" t="s">
        <v>233</v>
      </c>
      <c r="N15" s="13" t="s">
        <v>33</v>
      </c>
      <c r="O15" s="13" t="s">
        <v>33</v>
      </c>
      <c r="P15" s="15" t="s">
        <v>192</v>
      </c>
      <c r="Q15" s="15" t="s">
        <v>33</v>
      </c>
      <c r="R15" s="13" t="s">
        <v>193</v>
      </c>
      <c r="S15" s="13" t="s">
        <v>32</v>
      </c>
      <c r="T15" s="13" t="s">
        <v>270</v>
      </c>
      <c r="U15" s="13" t="s">
        <v>271</v>
      </c>
      <c r="V15" s="15" t="s">
        <v>267</v>
      </c>
    </row>
    <row r="16" spans="6:6">
      <c r="F16">
        <f>SUM(F2:F15)</f>
        <v>14</v>
      </c>
    </row>
  </sheetData>
  <dataValidations count="19">
    <dataValidation allowBlank="1" showInputMessage="1" showErrorMessage="1" promptTitle="选填" prompt="若无可放空" sqref="A1 U1 V1 U2 U3 U4 U6 U7 V7 U8 V8 U9 U12 V12 V13 U14 U15"/>
    <dataValidation allowBlank="1" showInputMessage="1" showErrorMessage="1" promptTitle="必填" prompt="必填" sqref="B1 D1 E1 G1 R1 T1 B2 E2 R2 B3 E3 R3 B4 D4 R4 B5 D5 E5 R5 B6 D6 E6 R6 T6 B7 D7 E7 R7 T7 B8 D8 E8 R8 T8 D9 E9 R9 B10 D10 E10 R10 T10 B12 D12 E12 R12 T12 A13 B13 D13 E13 R13 T13 B14 D14 E14 R14 T14 B15 D15 E15 R15 T15 D2:D3"/>
    <dataValidation allowBlank="1" showInputMessage="1" showErrorMessage="1" promptTitle="必填" prompt="请选择" sqref="C1 L1 O1 Q1"/>
    <dataValidation allowBlank="1" showInputMessage="1" showErrorMessage="1" promptTitle="必填" prompt="填写数字即可" sqref="F1 F2 F3 F4 F5 F6 F7 F8 F9 F10 F12 F13 F14 F15"/>
    <dataValidation allowBlank="1" showInputMessage="1" showErrorMessage="1" promptTitle="必填" prompt="如果为免笔试，请输入免笔试；若为笔试，请输入具体科目，后续将用于安排考场，请认真填写" sqref="H1 H5 H6 H7 H8 H9 H10 H12 H13 H14 H15"/>
    <dataValidation allowBlank="1" showInputMessage="1" showErrorMessage="1" promptTitle="选填" prompt="格式如：60%" sqref="I1 I4 I5 I7 I8 I9 I10 I12 I13 I14 J14 I15 J15 I2:I3"/>
    <dataValidation allowBlank="1" showInputMessage="1" showErrorMessage="1" promptTitle="选填" prompt="格式如：40%" sqref="J1 J4 J5 I6 J6 J7 J8 J9 J10 J11 J12 J13 J2:J3"/>
    <dataValidation allowBlank="1" showInputMessage="1" showErrorMessage="1" promptTitle="必选" prompt="请选择" sqref="K1"/>
    <dataValidation allowBlank="1" showInputMessage="1" showErrorMessage="1" promptTitle="必填" prompt="专业与专业之间需用顿号隔开" sqref="M1 M2 M3 M4 M5 M6 M7 M8 M9 M10 M12 M13 M14 M15"/>
    <dataValidation allowBlank="1" showInputMessage="1" showErrorMessage="1" promptTitle="必填" prompt="可填不限，或者自行输入要求，应届要求或者工作年限要求" sqref="N1 N2 N3 N4 N5 N6 N7 N8 N9 N10 N12 N13 N14 N15"/>
    <dataValidation allowBlank="1" showInputMessage="1" showErrorMessage="1" promptTitle="必选" prompt="必选" sqref="P1"/>
    <dataValidation allowBlank="1" showInputMessage="1" showErrorMessage="1" promptTitle="必填" prompt="若非专门岗位填写“非专门岗位”；若为专门岗位，请输入面向对象" sqref="S1 S4 S5 S6 S7 S8 S9 S10 S12 S13 S14 S15 S2:S3"/>
    <dataValidation type="list" allowBlank="1" showInputMessage="1" showErrorMessage="1" sqref="C2 C3 C4 C5 C6 C7 C8 C9 C10 C12 C13 C14 C15">
      <formula1>"行政机关,财政核拨,财政核补,经费自给,定额补助,参公事业单位,国有企业,财政拨补,自收自支,其它"</formula1>
    </dataValidation>
    <dataValidation type="list" allowBlank="1" showInputMessage="1" showErrorMessage="1" promptTitle="必填" prompt="必填" sqref="G2 G3 G4 G5 G6 G7 G8 G9 G10 G12 G13 G14 G15">
      <formula1>"是,否"</formula1>
    </dataValidation>
    <dataValidation type="list" allowBlank="1" showInputMessage="1" showErrorMessage="1" sqref="K2 K3 K4 K5 K6 K7 K8 K9 K10 K12 K13 K14 K15">
      <formula1>"不限,中专及以上,大专及以上,本科及以上,研究生"</formula1>
    </dataValidation>
    <dataValidation type="list" allowBlank="1" showInputMessage="1" showErrorMessage="1" sqref="L2 L3 L4 L5 L6 L7 L8 L9 L10 L12 L13 L14 L15">
      <formula1>"不限,学士及以上学位,硕士及以上学位,博士学位"</formula1>
    </dataValidation>
    <dataValidation type="list" allowBlank="1" showInputMessage="1" showErrorMessage="1" sqref="O2 O3 O4 O5 O6 O7 O8 O9 O10 O12 O13 O14 O15">
      <formula1>"不限,男,女"</formula1>
    </dataValidation>
    <dataValidation type="list" allowBlank="1" showInputMessage="1" showErrorMessage="1" sqref="P2 P3 P4 P5 P6 P7 P8 P9 P10 P12 P13 P14 P15">
      <formula1>"25周岁以下,30周岁以下,35周岁以下,40周岁以下,45周岁以下"</formula1>
    </dataValidation>
    <dataValidation type="list" allowBlank="1" showInputMessage="1" showErrorMessage="1" sqref="Q2 Q3 Q4 Q5 Q6 Q7 Q8 Q9 Q10 Q12 Q13 Q14 Q15">
      <formula1>"不限,中共党员(含预备党员),中共党员(不含预备党员),共青团员及中共党员"</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3.22-28泉州</vt:lpstr>
      <vt:lpstr>3.26-4.1漳州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做自己荣耀的骑士</cp:lastModifiedBy>
  <dcterms:created xsi:type="dcterms:W3CDTF">2024-03-27T08:27:00Z</dcterms:created>
  <dcterms:modified xsi:type="dcterms:W3CDTF">2024-04-16T08:29:31Z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9177B0D091BD4DB18D54C8BD697446F7_13</vt:lpwstr>
  </property>
  <property fmtid="{D5CDD505-2E9C-101B-9397-08002B2CF9AE}" pid="3" name="KSOProductBuildVer">
    <vt:lpwstr>2052-12.1.0.16388</vt:lpwstr>
  </property>
</Properties>
</file>